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na\Desktop\Comitato 2021-2025 2025-2029\NUOVO COMITATO DAL 28.24.2025\2025\4. seduta 2025.-23.07.2025\"/>
    </mc:Choice>
  </mc:AlternateContent>
  <bookViews>
    <workbookView xWindow="0" yWindow="0" windowWidth="28800" windowHeight="12000" activeTab="1"/>
  </bookViews>
  <sheets>
    <sheet name="SAŽETAK OPĆEG DIJELA" sheetId="1" r:id="rId1"/>
    <sheet name="Ekon_klas" sheetId="2" r:id="rId2"/>
    <sheet name="Izvori_financ" sheetId="3" r:id="rId3"/>
    <sheet name="Funkc_klas" sheetId="4" r:id="rId4"/>
    <sheet name="Račun_fin_prema_EK" sheetId="5" r:id="rId5"/>
    <sheet name="Račun_fin_prema_IF" sheetId="7" r:id="rId6"/>
    <sheet name="Programska_klas" sheetId="6" r:id="rId7"/>
  </sheets>
  <definedNames>
    <definedName name="_xlnm.Print_Titles" localSheetId="1">Ekon_klas!$3:$4</definedName>
    <definedName name="_xlnm.Print_Titles" localSheetId="2">Izvori_financ!$3:$4</definedName>
    <definedName name="_xlnm.Print_Titles" localSheetId="6">Programska_klas!$4:$4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5" i="6" l="1"/>
  <c r="E144" i="6"/>
  <c r="E31" i="6"/>
  <c r="E8" i="6"/>
  <c r="F23" i="1"/>
  <c r="E23" i="1"/>
  <c r="F21" i="1"/>
  <c r="F12" i="1"/>
  <c r="F11" i="1"/>
  <c r="E11" i="1"/>
  <c r="D10" i="1"/>
  <c r="F10" i="1" s="1"/>
  <c r="C10" i="1"/>
  <c r="B10" i="1"/>
  <c r="F8" i="1"/>
  <c r="E8" i="1"/>
  <c r="D7" i="1"/>
  <c r="E7" i="1" s="1"/>
  <c r="C7" i="1"/>
  <c r="B7" i="1"/>
  <c r="F47" i="2"/>
  <c r="F36" i="2"/>
  <c r="B13" i="1" l="1"/>
  <c r="B24" i="1" s="1"/>
  <c r="C13" i="1"/>
  <c r="C24" i="1" s="1"/>
  <c r="E10" i="1"/>
  <c r="D13" i="1"/>
  <c r="D24" i="1" s="1"/>
  <c r="F7" i="1"/>
  <c r="F13" i="1"/>
  <c r="E9" i="6"/>
  <c r="E10" i="6"/>
  <c r="E11" i="6"/>
  <c r="E12" i="6"/>
  <c r="E13" i="6"/>
  <c r="E21" i="6"/>
  <c r="E22" i="6"/>
  <c r="E23" i="6"/>
  <c r="E24" i="6"/>
  <c r="E25" i="6"/>
  <c r="E34" i="6"/>
  <c r="E35" i="6"/>
  <c r="E36" i="6"/>
  <c r="E37" i="6"/>
  <c r="E44" i="6"/>
  <c r="E45" i="6"/>
  <c r="E46" i="6"/>
  <c r="E72" i="6"/>
  <c r="E75" i="6"/>
  <c r="E76" i="6"/>
  <c r="E77" i="6"/>
  <c r="E78" i="6"/>
  <c r="E85" i="6"/>
  <c r="E97" i="6"/>
  <c r="E98" i="6"/>
  <c r="E99" i="6"/>
  <c r="E100" i="6"/>
  <c r="E109" i="6"/>
  <c r="E110" i="6"/>
  <c r="E111" i="6"/>
  <c r="E112" i="6"/>
  <c r="E113" i="6"/>
  <c r="E114" i="6"/>
  <c r="E128" i="6"/>
  <c r="E129" i="6"/>
  <c r="E130" i="6"/>
  <c r="E131" i="6"/>
  <c r="E142" i="6"/>
  <c r="E143" i="6"/>
  <c r="E7" i="6"/>
  <c r="E6" i="6"/>
  <c r="G7" i="4"/>
  <c r="G8" i="4"/>
  <c r="G6" i="4"/>
  <c r="G5" i="4"/>
  <c r="F7" i="4"/>
  <c r="F8" i="4"/>
  <c r="F6" i="4"/>
  <c r="F5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2" i="3"/>
  <c r="G23" i="3"/>
  <c r="G24" i="3"/>
  <c r="G25" i="3"/>
  <c r="G26" i="3"/>
  <c r="G28" i="3"/>
  <c r="G29" i="3"/>
  <c r="G31" i="3"/>
  <c r="G6" i="3"/>
  <c r="G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2" i="3"/>
  <c r="F23" i="3"/>
  <c r="F24" i="3"/>
  <c r="F25" i="3"/>
  <c r="F26" i="3"/>
  <c r="F28" i="3"/>
  <c r="F29" i="3"/>
  <c r="F31" i="3"/>
  <c r="F6" i="3"/>
  <c r="F5" i="3"/>
  <c r="G65" i="2"/>
  <c r="G60" i="2"/>
  <c r="G31" i="2"/>
  <c r="G24" i="2"/>
  <c r="G20" i="2"/>
  <c r="G15" i="2"/>
  <c r="G12" i="2"/>
  <c r="G6" i="2"/>
  <c r="E13" i="1" l="1"/>
  <c r="G64" i="2"/>
  <c r="G23" i="2"/>
  <c r="F69" i="2"/>
  <c r="F62" i="2"/>
  <c r="F61" i="2"/>
  <c r="F60" i="2"/>
  <c r="F59" i="2"/>
  <c r="F54" i="2"/>
  <c r="F53" i="2"/>
  <c r="F52" i="2"/>
  <c r="F51" i="2"/>
  <c r="F48" i="2"/>
  <c r="F46" i="2"/>
  <c r="F45" i="2"/>
  <c r="F44" i="2"/>
  <c r="F43" i="2"/>
  <c r="F41" i="2"/>
  <c r="F40" i="2"/>
  <c r="F39" i="2"/>
  <c r="F38" i="2"/>
  <c r="F37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7" i="2"/>
  <c r="F8" i="2"/>
  <c r="F6" i="2"/>
  <c r="F5" i="2"/>
  <c r="G5" i="2"/>
  <c r="D69" i="2" l="1"/>
  <c r="G69" i="2" s="1"/>
  <c r="E21" i="1" l="1"/>
</calcChain>
</file>

<file path=xl/sharedStrings.xml><?xml version="1.0" encoding="utf-8"?>
<sst xmlns="http://schemas.openxmlformats.org/spreadsheetml/2006/main" count="606" uniqueCount="239">
  <si>
    <t>Oznaka</t>
  </si>
  <si>
    <t>4 Rashodi za nefinancijsku imovinu</t>
  </si>
  <si>
    <t>UKUPNO PRIHODI</t>
  </si>
  <si>
    <t>UKUPNO RASHODI</t>
  </si>
  <si>
    <t>Naziv</t>
  </si>
  <si>
    <t>Indeks</t>
  </si>
  <si>
    <t>1.</t>
  </si>
  <si>
    <t>2.</t>
  </si>
  <si>
    <t>3.</t>
  </si>
  <si>
    <t>4.</t>
  </si>
  <si>
    <t>5.</t>
  </si>
  <si>
    <t>7.=5/4x100</t>
  </si>
  <si>
    <t>Prihodi poslovanja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</si>
  <si>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</si>
  <si>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</si>
  <si>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</si>
  <si>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</si>
  <si>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</si>
  <si>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</si>
  <si>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</si>
  <si>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 i prihodi od donacija te povrati po protestiranim jamstvima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</si>
  <si>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</si>
  <si>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</si>
  <si>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</si>
  <si>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</si>
  <si>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</si>
  <si>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</si>
  <si>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</si>
  <si>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 xml:space="preserve"> SVEUKUPNO PRIHODI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</si>
  <si>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</si>
  <si>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</si>
  <si>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</si>
  <si>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</si>
  <si>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</si>
  <si>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</si>
  <si>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</si>
  <si>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</si>
  <si>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</si>
  <si>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</si>
  <si>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</si>
  <si>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</si>
  <si>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</si>
  <si>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</si>
  <si>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</si>
  <si>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</si>
  <si>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</si>
  <si>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</si>
  <si>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</si>
  <si>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</si>
  <si>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</si>
  <si>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</si>
  <si>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</si>
  <si>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</si>
  <si>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</si>
  <si>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</si>
  <si>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</si>
  <si>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</si>
  <si>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</si>
  <si>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</si>
  <si>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</si>
  <si>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</si>
  <si>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Rashodi za nabavu nefinancijske imovine</t>
  </si>
  <si>
    <t>Rashodi za nabavu proizvedene dugotrajne imovine</t>
  </si>
  <si>
    <t>Postrojenja i oprema</t>
  </si>
  <si>
    <t xml:space="preserve"> SVEUKUPNO RASHODI</t>
  </si>
  <si>
    <t>Izvor: 1</t>
  </si>
  <si>
    <t>OPĆI PRIHODI I PRIMICI</t>
  </si>
  <si>
    <t>Izvor: 11</t>
  </si>
  <si>
    <t>Opći prihodi i primici</t>
  </si>
  <si>
    <t>Izvor: 3</t>
  </si>
  <si>
    <t>VLASTITI PRIHODI</t>
  </si>
  <si>
    <t>Izvor: 32</t>
  </si>
  <si>
    <t>Vlastiti prihodi - proračunski korisnici</t>
  </si>
  <si>
    <t>Izvor: 4</t>
  </si>
  <si>
    <t>PRIHODI ZA POSEBNE NAMJENE</t>
  </si>
  <si>
    <t>Izvor: 43</t>
  </si>
  <si>
    <t>Prihodi za posebne namjene - proračunski korisnici</t>
  </si>
  <si>
    <t>Izvor: 44</t>
  </si>
  <si>
    <t>Prihodi za decentralizirane funkcije</t>
  </si>
  <si>
    <t>Izvor: 5</t>
  </si>
  <si>
    <t>POMOĆI</t>
  </si>
  <si>
    <t>Izvor: 52</t>
  </si>
  <si>
    <t>Pomoći - proračunski korisnici</t>
  </si>
  <si>
    <t>Izvor: 6</t>
  </si>
  <si>
    <t>DONACIJE</t>
  </si>
  <si>
    <t>Izvor: 62</t>
  </si>
  <si>
    <t>Donacije - proračunski korisnici</t>
  </si>
  <si>
    <t>Izvor: 38</t>
  </si>
  <si>
    <t>Prenesena sredstva - vlastiti prihodi proračunskih korisnika</t>
  </si>
  <si>
    <t>Izvor: 58</t>
  </si>
  <si>
    <t>Prenesena sredstva - pomoći</t>
  </si>
  <si>
    <t>Funk. klas: 0</t>
  </si>
  <si>
    <t>Javnost</t>
  </si>
  <si>
    <t>Funk. klas: 09</t>
  </si>
  <si>
    <t>OBRAZOVANJE</t>
  </si>
  <si>
    <t>Funk. klas: 092</t>
  </si>
  <si>
    <t>Srednjoškolsko obrazovanje</t>
  </si>
  <si>
    <t>SVEUKUPNO RASHODI I IZDACI</t>
  </si>
  <si>
    <t>Program: 5502</t>
  </si>
  <si>
    <t>Unapređenje kvalitete odgojno obrazovnog sustava</t>
  </si>
  <si>
    <t>A 550203</t>
  </si>
  <si>
    <t>Programi školskog kurikuluma</t>
  </si>
  <si>
    <t>Osiguravanje uvjeta rada</t>
  </si>
  <si>
    <t>Program: 5504</t>
  </si>
  <si>
    <t>Kapitalna ulaganja u odgojno obrazovnu infrastrukturu</t>
  </si>
  <si>
    <t>A) IZVJEŠTAJ O PROGRAMSKOJ KLASIFIKACIJI</t>
  </si>
  <si>
    <t>Izvor: 68</t>
  </si>
  <si>
    <t>Prenesena sredstva - donacije</t>
  </si>
  <si>
    <t>Funk. klas: 098</t>
  </si>
  <si>
    <t>Usluge obrazovanja koje nisu drugdje svrstane</t>
  </si>
  <si>
    <t>Program: 5306</t>
  </si>
  <si>
    <t>Obilježavanje postignuća učenika i nastavnika</t>
  </si>
  <si>
    <t>A 530605</t>
  </si>
  <si>
    <t>Natjecanja i smotre</t>
  </si>
  <si>
    <t>Program: 5501</t>
  </si>
  <si>
    <t>A 550101</t>
  </si>
  <si>
    <t>K 550401</t>
  </si>
  <si>
    <t>Opremanje ustanova školstva</t>
  </si>
  <si>
    <t>-</t>
  </si>
  <si>
    <t>Članarine i norme</t>
  </si>
  <si>
    <t>I. OPĆI DIO</t>
  </si>
  <si>
    <t>RAZLIKA - VIŠAK / MANJAK</t>
  </si>
  <si>
    <t>OPĆI DIO</t>
  </si>
  <si>
    <t>Brojčana oznaka</t>
  </si>
  <si>
    <t>6.=5/3x100</t>
  </si>
  <si>
    <t>IZVJEŠTAJ O RASHODIMA PREMA FUNKCIJSKOJ KLASIFIKACIJI</t>
  </si>
  <si>
    <t>5.=4/3x100</t>
  </si>
  <si>
    <t>6</t>
  </si>
  <si>
    <t>63</t>
  </si>
  <si>
    <t>636</t>
  </si>
  <si>
    <t>6361</t>
  </si>
  <si>
    <t>64</t>
  </si>
  <si>
    <t>65</t>
  </si>
  <si>
    <t>652</t>
  </si>
  <si>
    <t>6526</t>
  </si>
  <si>
    <t>66</t>
  </si>
  <si>
    <t>661</t>
  </si>
  <si>
    <t>6615</t>
  </si>
  <si>
    <t>663</t>
  </si>
  <si>
    <t>6631</t>
  </si>
  <si>
    <t>67</t>
  </si>
  <si>
    <t>671</t>
  </si>
  <si>
    <t>6711</t>
  </si>
  <si>
    <t>3</t>
  </si>
  <si>
    <t>31</t>
  </si>
  <si>
    <t>311</t>
  </si>
  <si>
    <t>3111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</si>
  <si>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</si>
  <si>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</si>
  <si>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</si>
  <si>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</si>
  <si>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</si>
  <si>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</si>
  <si>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</si>
  <si>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</si>
  <si>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</si>
  <si>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</si>
  <si>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</si>
  <si>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</si>
  <si>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</si>
  <si>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</si>
  <si>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</si>
  <si>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</si>
  <si>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Službena, radna i zaštitna odjeća i obuća</t>
  </si>
  <si>
    <t>323</t>
  </si>
  <si>
    <t>3231</t>
  </si>
  <si>
    <t>3232</t>
  </si>
  <si>
    <t>3233</t>
  </si>
  <si>
    <t>3234</t>
  </si>
  <si>
    <t>3236</t>
  </si>
  <si>
    <t>Zdravstvene i veterinarske usluge</t>
  </si>
  <si>
    <t>3237</t>
  </si>
  <si>
    <t>3238</t>
  </si>
  <si>
    <t>3239</t>
  </si>
  <si>
    <t>329</t>
  </si>
  <si>
    <t>3293</t>
  </si>
  <si>
    <t>Reprezentacija</t>
  </si>
  <si>
    <t>3294</t>
  </si>
  <si>
    <t>3295</t>
  </si>
  <si>
    <t>3299</t>
  </si>
  <si>
    <t>34</t>
  </si>
  <si>
    <t>343</t>
  </si>
  <si>
    <t>3431</t>
  </si>
  <si>
    <t>3433</t>
  </si>
  <si>
    <t>4</t>
  </si>
  <si>
    <t>42</t>
  </si>
  <si>
    <t>422</t>
  </si>
  <si>
    <t>4221</t>
  </si>
  <si>
    <t>Uredska oprema i namještaj</t>
  </si>
  <si>
    <r>
      <t xml:space="preserve">             </t>
    </r>
    <r>
      <rPr>
        <b/>
        <sz val="12"/>
        <color indexed="8"/>
        <rFont val="Calibri"/>
        <family val="2"/>
        <charset val="238"/>
        <scheme val="minor"/>
      </rPr>
      <t>SAŽETAK RAČUNA PRIHODA I RASHODA I RAČUNA FINANCIRANJA</t>
    </r>
  </si>
  <si>
    <r>
      <rPr>
        <b/>
        <sz val="11"/>
        <color rgb="FF000000"/>
        <rFont val="Calibri"/>
        <family val="2"/>
        <charset val="238"/>
        <scheme val="minor"/>
      </rPr>
      <t>6</t>
    </r>
    <r>
      <rPr>
        <sz val="11"/>
        <color rgb="FF000000"/>
        <rFont val="Calibri"/>
        <family val="2"/>
        <charset val="238"/>
        <scheme val="minor"/>
      </rPr>
      <t xml:space="preserve"> Prihodi poslovanja</t>
    </r>
  </si>
  <si>
    <r>
      <rPr>
        <b/>
        <sz val="11"/>
        <color rgb="FF000000"/>
        <rFont val="Calibri"/>
        <family val="2"/>
        <charset val="238"/>
        <scheme val="minor"/>
      </rPr>
      <t>7</t>
    </r>
    <r>
      <rPr>
        <sz val="11"/>
        <color rgb="FF000000"/>
        <rFont val="Calibri"/>
        <family val="2"/>
        <charset val="238"/>
        <scheme val="minor"/>
      </rPr>
      <t xml:space="preserve"> Prihodi od prodaje nefinancijske imovine</t>
    </r>
  </si>
  <si>
    <r>
      <rPr>
        <b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 Rashodi poslovanja</t>
    </r>
  </si>
  <si>
    <r>
      <rPr>
        <b/>
        <sz val="11"/>
        <color rgb="FF000000"/>
        <rFont val="Calibri"/>
        <family val="2"/>
        <charset val="238"/>
        <scheme val="minor"/>
      </rPr>
      <t>8</t>
    </r>
    <r>
      <rPr>
        <sz val="11"/>
        <color rgb="FF000000"/>
        <rFont val="Calibri"/>
        <family val="2"/>
        <charset val="238"/>
        <scheme val="minor"/>
      </rPr>
      <t xml:space="preserve"> Primici od financijske imovine</t>
    </r>
  </si>
  <si>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Izdaci za financ.im. i otplate zajmova</t>
    </r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</si>
  <si>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</si>
  <si>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</si>
  <si>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</si>
  <si>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</si>
  <si>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</si>
  <si>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</si>
  <si>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RAČUN FINANCIRANJA PREMA EKONOMSKOJ KLASIFIKACIJI</t>
  </si>
  <si>
    <t>RAČUN FINANCIRANJA PREMA IZVORIMA FINANCIRANJA</t>
  </si>
  <si>
    <t>Namjenski primici od zaduživanja</t>
  </si>
  <si>
    <t>Vlastiti prihodi</t>
  </si>
  <si>
    <t>3214</t>
  </si>
  <si>
    <t>Ostale naknade troškova zaposlenima</t>
  </si>
  <si>
    <t>SREDNJA TALIJANSKA ŠKOLA - RIJEKA</t>
  </si>
  <si>
    <t>17281</t>
  </si>
  <si>
    <t>Ostvarenje/Izvršenje 1.-6.2024.</t>
  </si>
  <si>
    <t>Ostvarenje/Izvršenje 1.-6.2025.</t>
  </si>
  <si>
    <t>Prihodi od financijske imovine</t>
  </si>
  <si>
    <t>Kamate na oročena sredstva i depozite po viđenju</t>
  </si>
  <si>
    <t>Instrumenti i uređaji</t>
  </si>
  <si>
    <t>Zakupnine i najamnine</t>
  </si>
  <si>
    <t>Premije osiguranja</t>
  </si>
  <si>
    <t>Izvorni plan 2025.</t>
  </si>
  <si>
    <t>Izvorni plan  2025.</t>
  </si>
  <si>
    <t>POLUGODIŠNJI IZVJEŠTAJ O IZVRŠENJU FINANCIJSKOG PLANA                                                                                                                 SREDNJE TALIJANSKE ŠKOLE RIJEKA - SCUOLA MEDIA SUPERIORE ITALIANA  ZA 2025. GODINU</t>
  </si>
  <si>
    <t>A.  RAČUN PRIHODA I RASHODA</t>
  </si>
  <si>
    <t xml:space="preserve">Brojčana oznaka i naziv </t>
  </si>
  <si>
    <t>Izvršenje 1.-6.2024. (1.)</t>
  </si>
  <si>
    <t>Izvorni plan (2.)</t>
  </si>
  <si>
    <t>Izvršenje 1.-6.2025. (3.)</t>
  </si>
  <si>
    <t>Indeks 3./1. (4.)</t>
  </si>
  <si>
    <t>Indeks 3./2. (5.)</t>
  </si>
  <si>
    <t>B. SAŽETAK RAČUNA FINANCIRANJA</t>
  </si>
  <si>
    <t>NETO ZADUŽIVANJE/FINANCIRANJE</t>
  </si>
  <si>
    <t>C. PRENESENI VIŠAK ILI PRENESENI MANJAK IZ PRETHODNIH GODINA</t>
  </si>
  <si>
    <t>PRENESENI VIŠAK I MANJAK IZ PRETHODNIH GODINA</t>
  </si>
  <si>
    <t>PRENESENI VIŠAK IZ PRETHODNIH GODINA</t>
  </si>
  <si>
    <t>PRENESENI MANJAK IZ PRETHODNIH GODINA</t>
  </si>
  <si>
    <t>VIŠAK/MANJAK+NETO ZADUŽIVANJE / FINANCIRANJE+PRENESENI VIŠAK/MANJAK</t>
  </si>
  <si>
    <t>Sitan inventar i autogume</t>
  </si>
  <si>
    <t>II. POSEBNI DIO FINANCIJSKOG PLANA ZA RAZDOBLJE OD 01.01.2025 DO 30.06.2025</t>
  </si>
  <si>
    <t>Ostvarenje/Izvršenje                       1.-6.2025.</t>
  </si>
  <si>
    <t>IZVJEŠTAJ O PRIHODIMA I RASHODIMA  PREMA EKONOMSKOJ KLASIFIKACIJI</t>
  </si>
  <si>
    <t>IZVJEŠTAJ O PRIHODIMA I RASHODIMA PREMA IZVORIMA FINANCIRANJA</t>
  </si>
  <si>
    <t>Rijeka, srpanj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</si>
</sst>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_k_n;[Red]#,##0.00\ _k_n"/>
    <numFmt numFmtId="166" formatCode="#,###,###,##0.00#####"/>
    <numFmt numFmtId="167" formatCode="#,##0.00000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dashed">
        <color auto="1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11" fillId="0" borderId="0" xfId="0" applyFont="1" applyAlignment="1">
      <alignment horizontal="left" vertical="center" wrapText="1"/>
    </xf>
    <xf numFmtId="4" fontId="12" fillId="0" borderId="0" xfId="3" applyNumberFormat="1" applyFont="1" applyFill="1" applyBorder="1" applyAlignment="1">
      <alignment vertical="center" wrapText="1"/>
    </xf>
    <xf numFmtId="165" fontId="12" fillId="0" borderId="0" xfId="3" applyNumberFormat="1" applyFont="1" applyFill="1" applyBorder="1" applyAlignment="1">
      <alignment vertical="center" wrapText="1"/>
    </xf>
    <xf numFmtId="1" fontId="12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12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166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3" fontId="14" fillId="0" borderId="4" xfId="0" applyNumberFormat="1" applyFont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6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3" fontId="18" fillId="0" borderId="4" xfId="0" applyNumberFormat="1" applyFont="1" applyBorder="1" applyAlignment="1">
      <alignment horizontal="right"/>
    </xf>
    <xf numFmtId="0" fontId="1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3" fontId="18" fillId="0" borderId="4" xfId="0" applyNumberFormat="1" applyFont="1" applyBorder="1" applyAlignment="1">
      <alignment horizontal="right" wrapText="1"/>
    </xf>
    <xf numFmtId="0" fontId="19" fillId="0" borderId="4" xfId="0" quotePrefix="1" applyFont="1" applyBorder="1" applyAlignment="1">
      <alignment horizontal="left" vertical="center" wrapText="1"/>
    </xf>
    <xf numFmtId="0" fontId="19" fillId="0" borderId="4" xfId="0" quotePrefix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/>
    <xf numFmtId="166" fontId="6" fillId="0" borderId="4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center"/>
    </xf>
    <xf numFmtId="0" fontId="6" fillId="0" borderId="0" xfId="0" applyFont="1"/>
    <xf numFmtId="167" fontId="0" fillId="0" borderId="0" xfId="0" applyNumberFormat="1"/>
    <xf numFmtId="0" fontId="0" fillId="2" borderId="4" xfId="0" applyFill="1" applyBorder="1"/>
    <xf numFmtId="166" fontId="0" fillId="2" borderId="4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center"/>
    </xf>
    <xf numFmtId="0" fontId="0" fillId="3" borderId="4" xfId="0" applyFill="1" applyBorder="1"/>
    <xf numFmtId="166" fontId="0" fillId="3" borderId="4" xfId="0" applyNumberFormat="1" applyFill="1" applyBorder="1" applyAlignment="1">
      <alignment horizontal="right"/>
    </xf>
    <xf numFmtId="1" fontId="0" fillId="3" borderId="4" xfId="0" applyNumberFormat="1" applyFill="1" applyBorder="1" applyAlignment="1">
      <alignment horizontal="center"/>
    </xf>
    <xf numFmtId="0" fontId="0" fillId="4" borderId="4" xfId="0" applyFill="1" applyBorder="1"/>
    <xf numFmtId="166" fontId="0" fillId="4" borderId="4" xfId="0" applyNumberFormat="1" applyFill="1" applyBorder="1" applyAlignment="1">
      <alignment horizontal="right"/>
    </xf>
    <xf numFmtId="1" fontId="0" fillId="4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5" borderId="4" xfId="0" applyFill="1" applyBorder="1"/>
    <xf numFmtId="166" fontId="0" fillId="5" borderId="4" xfId="0" applyNumberFormat="1" applyFill="1" applyBorder="1" applyAlignment="1">
      <alignment horizontal="right"/>
    </xf>
    <xf numFmtId="1" fontId="0" fillId="5" borderId="4" xfId="0" applyNumberFormat="1" applyFill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0" fillId="6" borderId="6" xfId="0" applyFill="1" applyBorder="1" applyAlignment="1">
      <alignment vertical="center"/>
    </xf>
    <xf numFmtId="4" fontId="0" fillId="6" borderId="4" xfId="0" applyNumberFormat="1" applyFill="1" applyBorder="1" applyAlignment="1">
      <alignment vertical="center"/>
    </xf>
    <xf numFmtId="1" fontId="0" fillId="6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4" xfId="0" applyNumberFormat="1" applyBorder="1"/>
    <xf numFmtId="0" fontId="12" fillId="0" borderId="4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166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6" borderId="4" xfId="0" applyFill="1" applyBorder="1"/>
    <xf numFmtId="166" fontId="0" fillId="6" borderId="4" xfId="0" applyNumberFormat="1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7" borderId="4" xfId="0" applyFill="1" applyBorder="1"/>
    <xf numFmtId="166" fontId="0" fillId="7" borderId="4" xfId="0" applyNumberFormat="1" applyFill="1" applyBorder="1" applyAlignment="1">
      <alignment horizontal="right"/>
    </xf>
    <xf numFmtId="1" fontId="0" fillId="7" borderId="4" xfId="0" applyNumberFormat="1" applyFill="1" applyBorder="1" applyAlignment="1">
      <alignment horizontal="center"/>
    </xf>
    <xf numFmtId="0" fontId="0" fillId="8" borderId="4" xfId="0" applyFill="1" applyBorder="1"/>
    <xf numFmtId="166" fontId="0" fillId="8" borderId="4" xfId="0" applyNumberFormat="1" applyFill="1" applyBorder="1" applyAlignment="1">
      <alignment horizontal="right"/>
    </xf>
    <xf numFmtId="1" fontId="0" fillId="8" borderId="4" xfId="0" applyNumberFormat="1" applyFill="1" applyBorder="1" applyAlignment="1">
      <alignment horizontal="center"/>
    </xf>
    <xf numFmtId="0" fontId="3" fillId="0" borderId="0" xfId="0" applyFont="1" applyAlignment="1"/>
    <xf numFmtId="0" fontId="9" fillId="0" borderId="0" xfId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Obično_bilan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activeCell="A26" sqref="A26"/>
    </sheetView>
  </sheetViews>
  <sheetFormatPr defaultColWidth="9.140625" defaultRowHeight="15" x14ac:dyDescent="0.25"/>
  <cols>
    <col min="1" max="1" width="52.7109375" style="5" customWidth="1"/>
    <col min="2" max="2" width="16.28515625" style="19" bestFit="1" customWidth="1"/>
    <col min="3" max="3" width="17.140625" style="5" customWidth="1"/>
    <col min="4" max="4" width="15.140625" style="5" bestFit="1" customWidth="1"/>
    <col min="5" max="5" width="15.5703125" style="5" customWidth="1"/>
    <col min="6" max="6" width="15.140625" style="9" customWidth="1"/>
    <col min="7" max="7" width="9.140625" style="5"/>
    <col min="8" max="8" width="9.140625" style="10"/>
    <col min="9" max="16384" width="9.140625" style="5"/>
  </cols>
  <sheetData>
    <row r="1" spans="1:8" ht="39.75" customHeight="1" thickBot="1" x14ac:dyDescent="0.3">
      <c r="A1" s="109" t="s">
        <v>218</v>
      </c>
      <c r="B1" s="109"/>
      <c r="C1" s="109"/>
      <c r="D1" s="109"/>
      <c r="E1" s="109"/>
      <c r="F1" s="109"/>
    </row>
    <row r="2" spans="1:8" ht="15.75" x14ac:dyDescent="0.25">
      <c r="A2" s="112" t="s">
        <v>120</v>
      </c>
      <c r="B2" s="112"/>
      <c r="C2" s="112"/>
      <c r="D2" s="112"/>
      <c r="E2" s="112"/>
      <c r="F2" s="112"/>
    </row>
    <row r="3" spans="1:8" s="11" customFormat="1" ht="15.75" x14ac:dyDescent="0.25">
      <c r="A3" s="110" t="s">
        <v>189</v>
      </c>
      <c r="B3" s="110"/>
      <c r="C3" s="110"/>
      <c r="D3" s="110"/>
      <c r="E3" s="110"/>
      <c r="F3" s="111"/>
      <c r="H3" s="12"/>
    </row>
    <row r="4" spans="1:8" ht="12" hidden="1" customHeight="1" x14ac:dyDescent="0.25">
      <c r="A4" s="81"/>
      <c r="B4" s="82"/>
      <c r="C4" s="81"/>
      <c r="D4" s="81"/>
      <c r="E4" s="81"/>
      <c r="F4" s="83"/>
    </row>
    <row r="5" spans="1:8" ht="24" customHeight="1" x14ac:dyDescent="0.25">
      <c r="A5" s="108" t="s">
        <v>219</v>
      </c>
      <c r="B5" s="108"/>
      <c r="C5" s="108"/>
      <c r="D5" s="108"/>
      <c r="E5" s="108"/>
      <c r="F5" s="108"/>
    </row>
    <row r="6" spans="1:8" s="13" customFormat="1" ht="51.6" customHeight="1" x14ac:dyDescent="0.25">
      <c r="A6" s="84" t="s">
        <v>220</v>
      </c>
      <c r="B6" s="85" t="s">
        <v>221</v>
      </c>
      <c r="C6" s="84" t="s">
        <v>222</v>
      </c>
      <c r="D6" s="85" t="s">
        <v>223</v>
      </c>
      <c r="E6" s="84" t="s">
        <v>224</v>
      </c>
      <c r="F6" s="84" t="s">
        <v>225</v>
      </c>
      <c r="H6" s="14"/>
    </row>
    <row r="7" spans="1:8" s="11" customFormat="1" x14ac:dyDescent="0.25">
      <c r="A7" s="86" t="s">
        <v>2</v>
      </c>
      <c r="B7" s="87">
        <f>B8+B9</f>
        <v>604843.31999999995</v>
      </c>
      <c r="C7" s="87">
        <f t="shared" ref="C7:D7" si="0">C8+C9</f>
        <v>1306251</v>
      </c>
      <c r="D7" s="87">
        <f t="shared" si="0"/>
        <v>717224.21</v>
      </c>
      <c r="E7" s="88">
        <f>D7/B7*100</f>
        <v>118.580165521213</v>
      </c>
      <c r="F7" s="88">
        <f>D7/C7*100</f>
        <v>54.90707452089989</v>
      </c>
      <c r="H7" s="12"/>
    </row>
    <row r="8" spans="1:8" s="11" customFormat="1" x14ac:dyDescent="0.25">
      <c r="A8" s="89" t="s">
        <v>190</v>
      </c>
      <c r="B8" s="90">
        <v>604843.31999999995</v>
      </c>
      <c r="C8" s="91">
        <v>1306251</v>
      </c>
      <c r="D8" s="90">
        <v>717224.21</v>
      </c>
      <c r="E8" s="15">
        <f>D8/B8*100</f>
        <v>118.580165521213</v>
      </c>
      <c r="F8" s="15">
        <f>D8/C8*100</f>
        <v>54.90707452089989</v>
      </c>
      <c r="H8" s="12"/>
    </row>
    <row r="9" spans="1:8" s="11" customFormat="1" x14ac:dyDescent="0.25">
      <c r="A9" s="89" t="s">
        <v>191</v>
      </c>
      <c r="B9" s="90"/>
      <c r="C9" s="90"/>
      <c r="D9" s="90"/>
      <c r="E9" s="15" t="s">
        <v>118</v>
      </c>
      <c r="F9" s="15" t="s">
        <v>118</v>
      </c>
      <c r="H9" s="12"/>
    </row>
    <row r="10" spans="1:8" s="11" customFormat="1" x14ac:dyDescent="0.25">
      <c r="A10" s="86" t="s">
        <v>3</v>
      </c>
      <c r="B10" s="87">
        <f>B11+B12</f>
        <v>610232.62</v>
      </c>
      <c r="C10" s="87">
        <f t="shared" ref="C10:D10" si="1">C11+C12</f>
        <v>1306251</v>
      </c>
      <c r="D10" s="87">
        <f t="shared" si="1"/>
        <v>803338.65999999992</v>
      </c>
      <c r="E10" s="88">
        <f t="shared" ref="E10:E13" si="2">D10/B10*100</f>
        <v>131.64466035919219</v>
      </c>
      <c r="F10" s="88">
        <f t="shared" ref="F10:F13" si="3">D10/C10*100</f>
        <v>61.499563253922865</v>
      </c>
      <c r="H10" s="12"/>
    </row>
    <row r="11" spans="1:8" s="11" customFormat="1" x14ac:dyDescent="0.25">
      <c r="A11" s="89" t="s">
        <v>192</v>
      </c>
      <c r="B11" s="90">
        <v>610232.62</v>
      </c>
      <c r="C11" s="90">
        <v>1301251</v>
      </c>
      <c r="D11" s="90">
        <v>797881.57</v>
      </c>
      <c r="E11" s="15">
        <f t="shared" si="2"/>
        <v>130.75039646356498</v>
      </c>
      <c r="F11" s="15">
        <f t="shared" si="3"/>
        <v>61.316500044956733</v>
      </c>
      <c r="H11" s="12"/>
    </row>
    <row r="12" spans="1:8" s="11" customFormat="1" x14ac:dyDescent="0.25">
      <c r="A12" s="89" t="s">
        <v>1</v>
      </c>
      <c r="B12" s="90">
        <v>0</v>
      </c>
      <c r="C12" s="90">
        <v>5000</v>
      </c>
      <c r="D12" s="90">
        <v>5457.09</v>
      </c>
      <c r="E12" s="15" t="s">
        <v>118</v>
      </c>
      <c r="F12" s="15">
        <f t="shared" si="3"/>
        <v>109.1418</v>
      </c>
      <c r="H12" s="12"/>
    </row>
    <row r="13" spans="1:8" s="11" customFormat="1" x14ac:dyDescent="0.25">
      <c r="A13" s="86" t="s">
        <v>121</v>
      </c>
      <c r="B13" s="87">
        <f>B7-B10</f>
        <v>-5389.3000000000466</v>
      </c>
      <c r="C13" s="87">
        <f>C7-C10</f>
        <v>0</v>
      </c>
      <c r="D13" s="87">
        <f>D7-D10</f>
        <v>-86114.449999999953</v>
      </c>
      <c r="E13" s="88">
        <f t="shared" si="2"/>
        <v>1597.8782031061401</v>
      </c>
      <c r="F13" s="88" t="e">
        <f t="shared" si="3"/>
        <v>#DIV/0!</v>
      </c>
      <c r="H13" s="12"/>
    </row>
    <row r="14" spans="1:8" s="13" customFormat="1" x14ac:dyDescent="0.25">
      <c r="A14" s="1"/>
      <c r="B14" s="2"/>
      <c r="C14" s="3"/>
      <c r="D14" s="3"/>
      <c r="E14" s="3"/>
      <c r="F14" s="4"/>
      <c r="H14" s="14"/>
    </row>
    <row r="15" spans="1:8" ht="9.75" customHeight="1" x14ac:dyDescent="0.25">
      <c r="A15" s="108" t="s">
        <v>226</v>
      </c>
      <c r="B15" s="108"/>
      <c r="C15" s="108"/>
      <c r="D15" s="108"/>
      <c r="E15" s="108"/>
      <c r="F15" s="108"/>
    </row>
    <row r="16" spans="1:8" s="13" customFormat="1" x14ac:dyDescent="0.25">
      <c r="A16" s="92" t="s">
        <v>193</v>
      </c>
      <c r="B16" s="16">
        <v>0</v>
      </c>
      <c r="C16" s="93">
        <v>0</v>
      </c>
      <c r="D16" s="93">
        <v>0</v>
      </c>
      <c r="E16" s="15" t="s">
        <v>118</v>
      </c>
      <c r="F16" s="15" t="s">
        <v>118</v>
      </c>
      <c r="H16" s="14"/>
    </row>
    <row r="17" spans="1:8" ht="14.25" customHeight="1" x14ac:dyDescent="0.25">
      <c r="A17" s="94" t="s">
        <v>194</v>
      </c>
      <c r="B17" s="6">
        <v>0</v>
      </c>
      <c r="C17" s="6">
        <v>0</v>
      </c>
      <c r="D17" s="6">
        <v>0</v>
      </c>
      <c r="E17" s="15" t="s">
        <v>118</v>
      </c>
      <c r="F17" s="15" t="s">
        <v>118</v>
      </c>
    </row>
    <row r="18" spans="1:8" s="7" customFormat="1" ht="15" customHeight="1" x14ac:dyDescent="0.25">
      <c r="A18" s="53" t="s">
        <v>227</v>
      </c>
      <c r="B18" s="90">
        <v>0</v>
      </c>
      <c r="C18" s="95">
        <v>0</v>
      </c>
      <c r="D18" s="95">
        <v>0</v>
      </c>
      <c r="E18" s="15" t="s">
        <v>118</v>
      </c>
      <c r="F18" s="15" t="s">
        <v>118</v>
      </c>
      <c r="H18" s="9"/>
    </row>
    <row r="19" spans="1:8" s="11" customFormat="1" x14ac:dyDescent="0.25">
      <c r="A19" s="1"/>
      <c r="B19" s="8"/>
      <c r="C19" s="8"/>
      <c r="D19" s="8"/>
      <c r="E19" s="8"/>
      <c r="F19" s="9"/>
      <c r="H19" s="12"/>
    </row>
    <row r="20" spans="1:8" s="11" customFormat="1" ht="9.75" customHeight="1" x14ac:dyDescent="0.25">
      <c r="A20" s="108" t="s">
        <v>228</v>
      </c>
      <c r="B20" s="108"/>
      <c r="C20" s="108"/>
      <c r="D20" s="108"/>
      <c r="E20" s="108"/>
      <c r="F20" s="108"/>
      <c r="H20" s="12"/>
    </row>
    <row r="21" spans="1:8" s="7" customFormat="1" ht="20.25" customHeight="1" x14ac:dyDescent="0.25">
      <c r="A21" s="53" t="s">
        <v>229</v>
      </c>
      <c r="B21" s="90">
        <v>19.64</v>
      </c>
      <c r="C21" s="90">
        <v>-2994.26</v>
      </c>
      <c r="D21" s="90">
        <v>-2994.26</v>
      </c>
      <c r="E21" s="15">
        <f t="shared" ref="E21:E23" si="4">D21/B21*100</f>
        <v>-15245.72301425662</v>
      </c>
      <c r="F21" s="15">
        <f t="shared" ref="F21:F23" si="5">D21/C21*100</f>
        <v>100</v>
      </c>
      <c r="H21" s="9"/>
    </row>
    <row r="22" spans="1:8" ht="26.45" customHeight="1" x14ac:dyDescent="0.25">
      <c r="A22" s="53" t="s">
        <v>230</v>
      </c>
      <c r="B22" s="90"/>
      <c r="C22" s="90"/>
      <c r="D22" s="90"/>
      <c r="E22" s="15"/>
      <c r="F22" s="15"/>
    </row>
    <row r="23" spans="1:8" s="13" customFormat="1" ht="32.25" customHeight="1" x14ac:dyDescent="0.25">
      <c r="A23" s="53" t="s">
        <v>231</v>
      </c>
      <c r="B23" s="96"/>
      <c r="C23" s="96">
        <v>-2994.26</v>
      </c>
      <c r="D23" s="96">
        <v>-2994.26</v>
      </c>
      <c r="E23" s="15" t="e">
        <f t="shared" si="4"/>
        <v>#DIV/0!</v>
      </c>
      <c r="F23" s="15">
        <f t="shared" si="5"/>
        <v>100</v>
      </c>
      <c r="H23" s="14"/>
    </row>
    <row r="24" spans="1:8" s="11" customFormat="1" ht="30" x14ac:dyDescent="0.25">
      <c r="A24" s="97" t="s">
        <v>232</v>
      </c>
      <c r="B24" s="6">
        <f>B13+B18+B21</f>
        <v>-5369.6600000000462</v>
      </c>
      <c r="C24" s="6">
        <f>C13+C18+C21</f>
        <v>-2994.26</v>
      </c>
      <c r="D24" s="6">
        <f>D13+D18+D21</f>
        <v>-89108.709999999948</v>
      </c>
      <c r="E24" s="15" t="s">
        <v>118</v>
      </c>
      <c r="F24" s="15" t="s">
        <v>118</v>
      </c>
      <c r="H24" s="12"/>
    </row>
    <row r="25" spans="1:8" s="17" customFormat="1" x14ac:dyDescent="0.25">
      <c r="A25" s="1"/>
      <c r="B25" s="8"/>
      <c r="C25" s="8"/>
      <c r="D25" s="8"/>
      <c r="E25" s="8"/>
      <c r="F25" s="9"/>
      <c r="H25" s="18"/>
    </row>
    <row r="26" spans="1:8" s="7" customFormat="1" ht="20.25" customHeight="1" x14ac:dyDescent="0.25">
      <c r="A26" s="1" t="s">
        <v>238</v>
      </c>
      <c r="B26" s="8"/>
      <c r="C26" s="8"/>
      <c r="D26" s="8"/>
      <c r="E26" s="8"/>
      <c r="F26" s="9"/>
      <c r="H26" s="9"/>
    </row>
  </sheetData>
  <mergeCells count="6">
    <mergeCell ref="A20:F20"/>
    <mergeCell ref="A1:F1"/>
    <mergeCell ref="A3:F3"/>
    <mergeCell ref="A5:F5"/>
    <mergeCell ref="A15:F15"/>
    <mergeCell ref="A2:F2"/>
  </mergeCells>
  <printOptions horizontalCentered="1" verticalCentered="1"/>
  <pageMargins left="0" right="0" top="0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selection activeCell="F10" sqref="F10"/>
    </sheetView>
  </sheetViews>
  <sheetFormatPr defaultColWidth="8.85546875" defaultRowHeight="15" x14ac:dyDescent="0.25"/>
  <cols>
    <col min="1" max="1" width="10.7109375" style="20" customWidth="1" collapsed="1"/>
    <col min="2" max="2" width="40.7109375" customWidth="1" collapsed="1"/>
    <col min="3" max="5" width="15.7109375" customWidth="1" collapsed="1"/>
    <col min="6" max="6" width="10.7109375" style="23" customWidth="1" collapsed="1"/>
    <col min="7" max="7" width="10.7109375" style="21" customWidth="1" collapsed="1"/>
  </cols>
  <sheetData>
    <row r="1" spans="1:7" x14ac:dyDescent="0.25">
      <c r="A1" s="113" t="s">
        <v>122</v>
      </c>
      <c r="B1" s="113"/>
      <c r="C1" s="113"/>
      <c r="D1" s="113"/>
      <c r="E1" s="113"/>
      <c r="F1" s="113"/>
      <c r="G1" s="113"/>
    </row>
    <row r="2" spans="1:7" x14ac:dyDescent="0.25">
      <c r="A2" s="113" t="s">
        <v>236</v>
      </c>
      <c r="B2" s="113"/>
      <c r="C2" s="113"/>
      <c r="D2" s="113"/>
      <c r="E2" s="113"/>
      <c r="F2" s="113"/>
      <c r="G2" s="113"/>
    </row>
    <row r="3" spans="1:7" s="17" customFormat="1" ht="30" x14ac:dyDescent="0.25">
      <c r="A3" s="45" t="s">
        <v>123</v>
      </c>
      <c r="B3" s="54" t="s">
        <v>4</v>
      </c>
      <c r="C3" s="54" t="s">
        <v>209</v>
      </c>
      <c r="D3" s="54" t="s">
        <v>217</v>
      </c>
      <c r="E3" s="54" t="s">
        <v>210</v>
      </c>
      <c r="F3" s="54" t="s">
        <v>5</v>
      </c>
      <c r="G3" s="55" t="s">
        <v>5</v>
      </c>
    </row>
    <row r="4" spans="1:7" x14ac:dyDescent="0.25">
      <c r="A4" s="44" t="s">
        <v>6</v>
      </c>
      <c r="B4" s="44" t="s">
        <v>7</v>
      </c>
      <c r="C4" s="44" t="s">
        <v>8</v>
      </c>
      <c r="D4" s="44" t="s">
        <v>9</v>
      </c>
      <c r="E4" s="44" t="s">
        <v>10</v>
      </c>
      <c r="F4" s="44" t="s">
        <v>124</v>
      </c>
      <c r="G4" s="56" t="s">
        <v>11</v>
      </c>
    </row>
    <row r="5" spans="1:7" x14ac:dyDescent="0.25">
      <c r="A5" s="71" t="s">
        <v>127</v>
      </c>
      <c r="B5" s="71" t="s">
        <v>12</v>
      </c>
      <c r="C5" s="72">
        <v>604843.31999999995</v>
      </c>
      <c r="D5" s="72">
        <v>1306251</v>
      </c>
      <c r="E5" s="72">
        <v>717224.21</v>
      </c>
      <c r="F5" s="73">
        <f>E5/C5*100</f>
        <v>118.580165521213</v>
      </c>
      <c r="G5" s="73">
        <f>E5/D5*100</f>
        <v>54.90707452089989</v>
      </c>
    </row>
    <row r="6" spans="1:7" x14ac:dyDescent="0.25">
      <c r="A6" s="68" t="s">
        <v>128</v>
      </c>
      <c r="B6" s="68" t="s">
        <v>13</v>
      </c>
      <c r="C6" s="69">
        <v>553920.67000000004</v>
      </c>
      <c r="D6" s="69">
        <v>1200700</v>
      </c>
      <c r="E6" s="69">
        <v>635679.43000000005</v>
      </c>
      <c r="F6" s="70">
        <f>E6/C6*100</f>
        <v>114.76001247615474</v>
      </c>
      <c r="G6" s="70">
        <f>E6/D6*100</f>
        <v>52.942402765053721</v>
      </c>
    </row>
    <row r="7" spans="1:7" x14ac:dyDescent="0.25">
      <c r="A7" s="24" t="s">
        <v>129</v>
      </c>
      <c r="B7" s="24" t="s">
        <v>14</v>
      </c>
      <c r="C7" s="25">
        <v>553920.67000000004</v>
      </c>
      <c r="D7" s="25"/>
      <c r="E7" s="25">
        <v>635679.43000000005</v>
      </c>
      <c r="F7" s="26">
        <f t="shared" ref="F7:F8" si="0">E7/C7*100</f>
        <v>114.76001247615474</v>
      </c>
      <c r="G7" s="26"/>
    </row>
    <row r="8" spans="1:7" x14ac:dyDescent="0.25">
      <c r="A8" s="24" t="s">
        <v>130</v>
      </c>
      <c r="B8" s="24" t="s">
        <v>15</v>
      </c>
      <c r="C8" s="25">
        <v>553920.67000000004</v>
      </c>
      <c r="D8" s="25"/>
      <c r="E8" s="25">
        <v>635679.43000000005</v>
      </c>
      <c r="F8" s="26">
        <f t="shared" si="0"/>
        <v>114.76001247615474</v>
      </c>
      <c r="G8" s="26"/>
    </row>
    <row r="9" spans="1:7" x14ac:dyDescent="0.25">
      <c r="A9" s="68" t="s">
        <v>131</v>
      </c>
      <c r="B9" s="68" t="s">
        <v>16</v>
      </c>
      <c r="C9" s="69">
        <v>0</v>
      </c>
      <c r="D9" s="69">
        <v>1</v>
      </c>
      <c r="E9" s="69">
        <v>0</v>
      </c>
      <c r="F9" s="70"/>
      <c r="G9" s="70"/>
    </row>
    <row r="10" spans="1:7" x14ac:dyDescent="0.25">
      <c r="A10" s="77">
        <v>641</v>
      </c>
      <c r="B10" s="24" t="s">
        <v>211</v>
      </c>
      <c r="C10" s="25">
        <v>0</v>
      </c>
      <c r="D10" s="25"/>
      <c r="E10" s="25">
        <v>0</v>
      </c>
      <c r="F10" s="26"/>
      <c r="G10" s="26"/>
    </row>
    <row r="11" spans="1:7" x14ac:dyDescent="0.25">
      <c r="A11" s="77">
        <v>6413</v>
      </c>
      <c r="B11" s="24" t="s">
        <v>212</v>
      </c>
      <c r="C11" s="25">
        <v>0</v>
      </c>
      <c r="D11" s="25"/>
      <c r="E11" s="25">
        <v>0</v>
      </c>
      <c r="F11" s="26"/>
      <c r="G11" s="26"/>
    </row>
    <row r="12" spans="1:7" x14ac:dyDescent="0.25">
      <c r="A12" s="68" t="s">
        <v>132</v>
      </c>
      <c r="B12" s="68" t="s">
        <v>17</v>
      </c>
      <c r="C12" s="69">
        <v>1640</v>
      </c>
      <c r="D12" s="69">
        <v>1500</v>
      </c>
      <c r="E12" s="69">
        <v>639.75</v>
      </c>
      <c r="F12" s="70">
        <f t="shared" ref="F12:F19" si="1">E12/C12*100</f>
        <v>39.009146341463413</v>
      </c>
      <c r="G12" s="70">
        <f>E12/D12*100</f>
        <v>42.65</v>
      </c>
    </row>
    <row r="13" spans="1:7" x14ac:dyDescent="0.25">
      <c r="A13" s="24" t="s">
        <v>133</v>
      </c>
      <c r="B13" s="24" t="s">
        <v>18</v>
      </c>
      <c r="C13" s="25">
        <v>1640</v>
      </c>
      <c r="D13" s="25"/>
      <c r="E13" s="25">
        <v>639.75</v>
      </c>
      <c r="F13" s="26">
        <f t="shared" si="1"/>
        <v>39.009146341463413</v>
      </c>
      <c r="G13" s="26"/>
    </row>
    <row r="14" spans="1:7" x14ac:dyDescent="0.25">
      <c r="A14" s="24" t="s">
        <v>134</v>
      </c>
      <c r="B14" s="24" t="s">
        <v>19</v>
      </c>
      <c r="C14" s="25">
        <v>1640</v>
      </c>
      <c r="D14" s="25"/>
      <c r="E14" s="25">
        <v>639.75</v>
      </c>
      <c r="F14" s="26">
        <f t="shared" si="1"/>
        <v>39.009146341463413</v>
      </c>
      <c r="G14" s="26"/>
    </row>
    <row r="15" spans="1:7" x14ac:dyDescent="0.25">
      <c r="A15" s="68" t="s">
        <v>135</v>
      </c>
      <c r="B15" s="68" t="s">
        <v>20</v>
      </c>
      <c r="C15" s="69">
        <v>2805.57</v>
      </c>
      <c r="D15" s="69">
        <v>20250</v>
      </c>
      <c r="E15" s="69">
        <v>34536.18</v>
      </c>
      <c r="F15" s="70">
        <f t="shared" si="1"/>
        <v>1230.9862167046267</v>
      </c>
      <c r="G15" s="70">
        <f>E15/D15*100</f>
        <v>170.54903703703704</v>
      </c>
    </row>
    <row r="16" spans="1:7" x14ac:dyDescent="0.25">
      <c r="A16" s="24" t="s">
        <v>136</v>
      </c>
      <c r="B16" s="24" t="s">
        <v>21</v>
      </c>
      <c r="C16" s="25">
        <v>119.44</v>
      </c>
      <c r="D16" s="25"/>
      <c r="E16" s="25">
        <v>313.27</v>
      </c>
      <c r="F16" s="26">
        <f t="shared" si="1"/>
        <v>262.28231748158072</v>
      </c>
      <c r="G16" s="26"/>
    </row>
    <row r="17" spans="1:7" x14ac:dyDescent="0.25">
      <c r="A17" s="24" t="s">
        <v>137</v>
      </c>
      <c r="B17" s="24" t="s">
        <v>22</v>
      </c>
      <c r="C17" s="25">
        <v>119.44</v>
      </c>
      <c r="D17" s="25"/>
      <c r="E17" s="25">
        <v>313.27</v>
      </c>
      <c r="F17" s="26">
        <f t="shared" si="1"/>
        <v>262.28231748158072</v>
      </c>
      <c r="G17" s="26"/>
    </row>
    <row r="18" spans="1:7" x14ac:dyDescent="0.25">
      <c r="A18" s="24" t="s">
        <v>138</v>
      </c>
      <c r="B18" s="24" t="s">
        <v>23</v>
      </c>
      <c r="C18" s="25">
        <v>2686.13</v>
      </c>
      <c r="D18" s="25"/>
      <c r="E18" s="25">
        <v>34222.910000000003</v>
      </c>
      <c r="F18" s="26">
        <f t="shared" si="1"/>
        <v>1274.0600789984103</v>
      </c>
      <c r="G18" s="26"/>
    </row>
    <row r="19" spans="1:7" x14ac:dyDescent="0.25">
      <c r="A19" s="24" t="s">
        <v>139</v>
      </c>
      <c r="B19" s="24" t="s">
        <v>24</v>
      </c>
      <c r="C19" s="25">
        <v>2686.13</v>
      </c>
      <c r="D19" s="25"/>
      <c r="E19" s="25">
        <v>23732.51</v>
      </c>
      <c r="F19" s="26">
        <f t="shared" si="1"/>
        <v>883.52052953505586</v>
      </c>
      <c r="G19" s="26"/>
    </row>
    <row r="20" spans="1:7" x14ac:dyDescent="0.25">
      <c r="A20" s="68" t="s">
        <v>140</v>
      </c>
      <c r="B20" s="68" t="s">
        <v>25</v>
      </c>
      <c r="C20" s="69">
        <v>46477.08</v>
      </c>
      <c r="D20" s="69">
        <v>83800</v>
      </c>
      <c r="E20" s="69">
        <v>46368.85</v>
      </c>
      <c r="F20" s="70">
        <f t="shared" ref="F20:F22" si="2">E20/C20*100</f>
        <v>99.767132530701147</v>
      </c>
      <c r="G20" s="70">
        <f>E20/D20*100</f>
        <v>55.332756563245823</v>
      </c>
    </row>
    <row r="21" spans="1:7" x14ac:dyDescent="0.25">
      <c r="A21" s="24" t="s">
        <v>141</v>
      </c>
      <c r="B21" s="24" t="s">
        <v>26</v>
      </c>
      <c r="C21" s="25">
        <v>46477.08</v>
      </c>
      <c r="D21" s="25"/>
      <c r="E21" s="25">
        <v>46368.85</v>
      </c>
      <c r="F21" s="26">
        <f t="shared" si="2"/>
        <v>99.767132530701147</v>
      </c>
      <c r="G21" s="26"/>
    </row>
    <row r="22" spans="1:7" x14ac:dyDescent="0.25">
      <c r="A22" s="24" t="s">
        <v>142</v>
      </c>
      <c r="B22" s="24" t="s">
        <v>27</v>
      </c>
      <c r="C22" s="25">
        <v>46477.08</v>
      </c>
      <c r="D22" s="25"/>
      <c r="E22" s="25">
        <v>46368.85</v>
      </c>
      <c r="F22" s="26">
        <f t="shared" si="2"/>
        <v>99.767132530701147</v>
      </c>
      <c r="G22" s="26"/>
    </row>
    <row r="23" spans="1:7" x14ac:dyDescent="0.25">
      <c r="A23" s="71" t="s">
        <v>143</v>
      </c>
      <c r="B23" s="71" t="s">
        <v>29</v>
      </c>
      <c r="C23" s="72">
        <v>610232.62</v>
      </c>
      <c r="D23" s="72">
        <v>1301251</v>
      </c>
      <c r="E23" s="72">
        <v>797881.57</v>
      </c>
      <c r="F23" s="73">
        <f t="shared" ref="F23:F36" si="3">E23/C23*100</f>
        <v>130.75039646356498</v>
      </c>
      <c r="G23" s="73">
        <f t="shared" ref="G23:G24" si="4">E23/D23*100</f>
        <v>61.316500044956733</v>
      </c>
    </row>
    <row r="24" spans="1:7" x14ac:dyDescent="0.25">
      <c r="A24" s="74" t="s">
        <v>144</v>
      </c>
      <c r="B24" s="74" t="s">
        <v>30</v>
      </c>
      <c r="C24" s="75">
        <v>548835.93000000005</v>
      </c>
      <c r="D24" s="75">
        <v>1200000</v>
      </c>
      <c r="E24" s="75">
        <v>717129.49</v>
      </c>
      <c r="F24" s="76">
        <f t="shared" si="3"/>
        <v>130.66372859371651</v>
      </c>
      <c r="G24" s="76">
        <f t="shared" si="4"/>
        <v>59.760790833333331</v>
      </c>
    </row>
    <row r="25" spans="1:7" x14ac:dyDescent="0.25">
      <c r="A25" s="24" t="s">
        <v>145</v>
      </c>
      <c r="B25" s="24" t="s">
        <v>31</v>
      </c>
      <c r="C25" s="25">
        <v>456074.11</v>
      </c>
      <c r="D25" s="25"/>
      <c r="E25" s="25">
        <v>600235.64</v>
      </c>
      <c r="F25" s="26">
        <f t="shared" si="3"/>
        <v>131.60923342041932</v>
      </c>
      <c r="G25" s="26"/>
    </row>
    <row r="26" spans="1:7" x14ac:dyDescent="0.25">
      <c r="A26" s="24" t="s">
        <v>146</v>
      </c>
      <c r="B26" s="24" t="s">
        <v>32</v>
      </c>
      <c r="C26" s="25">
        <v>456074.11</v>
      </c>
      <c r="D26" s="25"/>
      <c r="E26" s="25">
        <v>600235.64</v>
      </c>
      <c r="F26" s="26">
        <f t="shared" si="3"/>
        <v>131.60923342041932</v>
      </c>
      <c r="G26" s="26"/>
    </row>
    <row r="27" spans="1:7" x14ac:dyDescent="0.25">
      <c r="A27" s="24" t="s">
        <v>147</v>
      </c>
      <c r="B27" s="24" t="s">
        <v>33</v>
      </c>
      <c r="C27" s="25">
        <v>17509.509999999998</v>
      </c>
      <c r="D27" s="25"/>
      <c r="E27" s="25">
        <v>17854.97</v>
      </c>
      <c r="F27" s="26">
        <f t="shared" si="3"/>
        <v>101.9729849664554</v>
      </c>
      <c r="G27" s="26"/>
    </row>
    <row r="28" spans="1:7" x14ac:dyDescent="0.25">
      <c r="A28" s="24" t="s">
        <v>148</v>
      </c>
      <c r="B28" s="24" t="s">
        <v>33</v>
      </c>
      <c r="C28" s="25">
        <v>17509.509999999998</v>
      </c>
      <c r="D28" s="25"/>
      <c r="E28" s="25">
        <v>17854.97</v>
      </c>
      <c r="F28" s="26">
        <f t="shared" si="3"/>
        <v>101.9729849664554</v>
      </c>
      <c r="G28" s="26"/>
    </row>
    <row r="29" spans="1:7" x14ac:dyDescent="0.25">
      <c r="A29" s="24" t="s">
        <v>149</v>
      </c>
      <c r="B29" s="24" t="s">
        <v>34</v>
      </c>
      <c r="C29" s="25">
        <v>75252.31</v>
      </c>
      <c r="D29" s="25"/>
      <c r="E29" s="25">
        <v>99038.88</v>
      </c>
      <c r="F29" s="26">
        <f t="shared" si="3"/>
        <v>131.60908947512709</v>
      </c>
      <c r="G29" s="26"/>
    </row>
    <row r="30" spans="1:7" x14ac:dyDescent="0.25">
      <c r="A30" s="24" t="s">
        <v>150</v>
      </c>
      <c r="B30" s="24" t="s">
        <v>35</v>
      </c>
      <c r="C30" s="25">
        <v>75252.31</v>
      </c>
      <c r="D30" s="25"/>
      <c r="E30" s="25">
        <v>99038.88</v>
      </c>
      <c r="F30" s="26">
        <f t="shared" si="3"/>
        <v>131.60908947512709</v>
      </c>
      <c r="G30" s="26"/>
    </row>
    <row r="31" spans="1:7" x14ac:dyDescent="0.25">
      <c r="A31" s="74" t="s">
        <v>151</v>
      </c>
      <c r="B31" s="74" t="s">
        <v>36</v>
      </c>
      <c r="C31" s="75">
        <v>61115.7</v>
      </c>
      <c r="D31" s="75">
        <v>100731</v>
      </c>
      <c r="E31" s="75">
        <v>80465.97</v>
      </c>
      <c r="F31" s="76">
        <f t="shared" si="3"/>
        <v>131.66170067593106</v>
      </c>
      <c r="G31" s="76">
        <f t="shared" ref="G31" si="5">E31/D31*100</f>
        <v>79.882032343568511</v>
      </c>
    </row>
    <row r="32" spans="1:7" x14ac:dyDescent="0.25">
      <c r="A32" s="24" t="s">
        <v>152</v>
      </c>
      <c r="B32" s="24" t="s">
        <v>37</v>
      </c>
      <c r="C32" s="25">
        <v>15987.54</v>
      </c>
      <c r="D32" s="25"/>
      <c r="E32" s="25">
        <v>12384.3</v>
      </c>
      <c r="F32" s="26">
        <f t="shared" si="3"/>
        <v>77.462198687227669</v>
      </c>
      <c r="G32" s="26"/>
    </row>
    <row r="33" spans="1:7" x14ac:dyDescent="0.25">
      <c r="A33" s="24" t="s">
        <v>153</v>
      </c>
      <c r="B33" s="24" t="s">
        <v>38</v>
      </c>
      <c r="C33" s="25">
        <v>7510.39</v>
      </c>
      <c r="D33" s="25"/>
      <c r="E33" s="25">
        <v>3439.89</v>
      </c>
      <c r="F33" s="26">
        <f t="shared" si="3"/>
        <v>45.801749309955937</v>
      </c>
      <c r="G33" s="26"/>
    </row>
    <row r="34" spans="1:7" x14ac:dyDescent="0.25">
      <c r="A34" s="24" t="s">
        <v>154</v>
      </c>
      <c r="B34" s="24" t="s">
        <v>39</v>
      </c>
      <c r="C34" s="25">
        <v>8318.65</v>
      </c>
      <c r="D34" s="25"/>
      <c r="E34" s="25">
        <v>8944.41</v>
      </c>
      <c r="F34" s="26">
        <f t="shared" si="3"/>
        <v>107.52237442373462</v>
      </c>
      <c r="G34" s="26"/>
    </row>
    <row r="35" spans="1:7" x14ac:dyDescent="0.25">
      <c r="A35" s="24" t="s">
        <v>155</v>
      </c>
      <c r="B35" s="24" t="s">
        <v>40</v>
      </c>
      <c r="C35" s="25">
        <v>125</v>
      </c>
      <c r="D35" s="25"/>
      <c r="E35" s="25">
        <v>0</v>
      </c>
      <c r="F35" s="26">
        <f t="shared" si="3"/>
        <v>0</v>
      </c>
      <c r="G35" s="26"/>
    </row>
    <row r="36" spans="1:7" x14ac:dyDescent="0.25">
      <c r="A36" s="24" t="s">
        <v>205</v>
      </c>
      <c r="B36" s="24" t="s">
        <v>206</v>
      </c>
      <c r="C36" s="25">
        <v>33.5</v>
      </c>
      <c r="D36" s="25"/>
      <c r="E36" s="25">
        <v>0</v>
      </c>
      <c r="F36" s="26">
        <f t="shared" si="3"/>
        <v>0</v>
      </c>
      <c r="G36" s="26"/>
    </row>
    <row r="37" spans="1:7" x14ac:dyDescent="0.25">
      <c r="A37" s="24" t="s">
        <v>156</v>
      </c>
      <c r="B37" s="24" t="s">
        <v>41</v>
      </c>
      <c r="C37" s="25">
        <v>23238.39</v>
      </c>
      <c r="D37" s="25"/>
      <c r="E37" s="25">
        <v>19331.060000000001</v>
      </c>
      <c r="F37" s="26">
        <f t="shared" ref="F37:F41" si="6">E37/C37*100</f>
        <v>83.185883359389365</v>
      </c>
      <c r="G37" s="26"/>
    </row>
    <row r="38" spans="1:7" x14ac:dyDescent="0.25">
      <c r="A38" s="24" t="s">
        <v>157</v>
      </c>
      <c r="B38" s="24" t="s">
        <v>42</v>
      </c>
      <c r="C38" s="25">
        <v>4158.0200000000004</v>
      </c>
      <c r="D38" s="25"/>
      <c r="E38" s="25">
        <v>3351.9</v>
      </c>
      <c r="F38" s="26">
        <f t="shared" si="6"/>
        <v>80.612887864897232</v>
      </c>
      <c r="G38" s="26"/>
    </row>
    <row r="39" spans="1:7" x14ac:dyDescent="0.25">
      <c r="A39" s="24" t="s">
        <v>158</v>
      </c>
      <c r="B39" s="24" t="s">
        <v>43</v>
      </c>
      <c r="C39" s="25">
        <v>1014.84</v>
      </c>
      <c r="D39" s="25"/>
      <c r="E39" s="25">
        <v>414.73</v>
      </c>
      <c r="F39" s="26">
        <f t="shared" si="6"/>
        <v>40.866540538409993</v>
      </c>
      <c r="G39" s="26"/>
    </row>
    <row r="40" spans="1:7" x14ac:dyDescent="0.25">
      <c r="A40" s="24" t="s">
        <v>159</v>
      </c>
      <c r="B40" s="24" t="s">
        <v>44</v>
      </c>
      <c r="C40" s="25">
        <v>17225.66</v>
      </c>
      <c r="D40" s="25"/>
      <c r="E40" s="25">
        <v>14717.11</v>
      </c>
      <c r="F40" s="26">
        <f t="shared" si="6"/>
        <v>85.437132742664147</v>
      </c>
      <c r="G40" s="26"/>
    </row>
    <row r="41" spans="1:7" x14ac:dyDescent="0.25">
      <c r="A41" s="24" t="s">
        <v>160</v>
      </c>
      <c r="B41" s="24" t="s">
        <v>45</v>
      </c>
      <c r="C41" s="25">
        <v>720.62</v>
      </c>
      <c r="D41" s="25"/>
      <c r="E41" s="25">
        <v>847.32</v>
      </c>
      <c r="F41" s="26">
        <f t="shared" si="6"/>
        <v>117.58208209597292</v>
      </c>
      <c r="G41" s="26"/>
    </row>
    <row r="42" spans="1:7" x14ac:dyDescent="0.25">
      <c r="A42" s="24" t="s">
        <v>161</v>
      </c>
      <c r="B42" s="24" t="s">
        <v>46</v>
      </c>
      <c r="C42" s="25">
        <v>0</v>
      </c>
      <c r="D42" s="25"/>
      <c r="E42" s="25">
        <v>0</v>
      </c>
      <c r="F42" s="26"/>
      <c r="G42" s="26"/>
    </row>
    <row r="43" spans="1:7" x14ac:dyDescent="0.25">
      <c r="A43" s="24" t="s">
        <v>162</v>
      </c>
      <c r="B43" s="24" t="s">
        <v>163</v>
      </c>
      <c r="C43" s="25">
        <v>119.25</v>
      </c>
      <c r="D43" s="25"/>
      <c r="E43" s="25">
        <v>0</v>
      </c>
      <c r="F43" s="26">
        <f t="shared" ref="F43:F47" si="7">E43/C43*100</f>
        <v>0</v>
      </c>
      <c r="G43" s="26"/>
    </row>
    <row r="44" spans="1:7" x14ac:dyDescent="0.25">
      <c r="A44" s="24" t="s">
        <v>164</v>
      </c>
      <c r="B44" s="24" t="s">
        <v>47</v>
      </c>
      <c r="C44" s="25">
        <v>20826.490000000002</v>
      </c>
      <c r="D44" s="25"/>
      <c r="E44" s="25">
        <v>41210.959999999999</v>
      </c>
      <c r="F44" s="26">
        <f t="shared" si="7"/>
        <v>197.87760683629355</v>
      </c>
      <c r="G44" s="26"/>
    </row>
    <row r="45" spans="1:7" x14ac:dyDescent="0.25">
      <c r="A45" s="24" t="s">
        <v>165</v>
      </c>
      <c r="B45" s="24" t="s">
        <v>48</v>
      </c>
      <c r="C45" s="25">
        <v>2934.31</v>
      </c>
      <c r="D45" s="25"/>
      <c r="E45" s="25">
        <v>3276.93</v>
      </c>
      <c r="F45" s="26">
        <f t="shared" si="7"/>
        <v>111.67633958238905</v>
      </c>
      <c r="G45" s="26"/>
    </row>
    <row r="46" spans="1:7" x14ac:dyDescent="0.25">
      <c r="A46" s="24" t="s">
        <v>166</v>
      </c>
      <c r="B46" s="24" t="s">
        <v>49</v>
      </c>
      <c r="C46" s="25">
        <v>1583.98</v>
      </c>
      <c r="D46" s="25"/>
      <c r="E46" s="25">
        <v>5823.66</v>
      </c>
      <c r="F46" s="26">
        <f t="shared" si="7"/>
        <v>367.6599452013283</v>
      </c>
      <c r="G46" s="26"/>
    </row>
    <row r="47" spans="1:7" x14ac:dyDescent="0.25">
      <c r="A47" s="24" t="s">
        <v>167</v>
      </c>
      <c r="B47" s="24" t="s">
        <v>50</v>
      </c>
      <c r="C47" s="25">
        <v>1480</v>
      </c>
      <c r="D47" s="25"/>
      <c r="E47" s="25">
        <v>0</v>
      </c>
      <c r="F47" s="26">
        <f t="shared" si="7"/>
        <v>0</v>
      </c>
      <c r="G47" s="26"/>
    </row>
    <row r="48" spans="1:7" x14ac:dyDescent="0.25">
      <c r="A48" s="24" t="s">
        <v>168</v>
      </c>
      <c r="B48" s="24" t="s">
        <v>51</v>
      </c>
      <c r="C48" s="25">
        <v>7174.95</v>
      </c>
      <c r="D48" s="25"/>
      <c r="E48" s="25">
        <v>7079.81</v>
      </c>
      <c r="F48" s="26">
        <f t="shared" ref="F48:F54" si="8">E48/C48*100</f>
        <v>98.673997728207169</v>
      </c>
      <c r="G48" s="26"/>
    </row>
    <row r="49" spans="1:7" x14ac:dyDescent="0.25">
      <c r="A49" s="77">
        <v>3235</v>
      </c>
      <c r="B49" s="24" t="s">
        <v>214</v>
      </c>
      <c r="C49" s="25"/>
      <c r="D49" s="25"/>
      <c r="E49" s="25">
        <v>213.75</v>
      </c>
      <c r="F49" s="26"/>
      <c r="G49" s="26"/>
    </row>
    <row r="50" spans="1:7" x14ac:dyDescent="0.25">
      <c r="A50" s="24" t="s">
        <v>169</v>
      </c>
      <c r="B50" s="24" t="s">
        <v>170</v>
      </c>
      <c r="C50" s="25"/>
      <c r="D50" s="25"/>
      <c r="E50" s="25">
        <v>378.5</v>
      </c>
      <c r="F50" s="26"/>
      <c r="G50" s="26"/>
    </row>
    <row r="51" spans="1:7" x14ac:dyDescent="0.25">
      <c r="A51" s="24" t="s">
        <v>171</v>
      </c>
      <c r="B51" s="24" t="s">
        <v>52</v>
      </c>
      <c r="C51" s="25">
        <v>2190.4699999999998</v>
      </c>
      <c r="D51" s="25"/>
      <c r="E51" s="25">
        <v>10374.84</v>
      </c>
      <c r="F51" s="26">
        <f t="shared" si="8"/>
        <v>473.63533853465248</v>
      </c>
      <c r="G51" s="26"/>
    </row>
    <row r="52" spans="1:7" x14ac:dyDescent="0.25">
      <c r="A52" s="24" t="s">
        <v>172</v>
      </c>
      <c r="B52" s="24" t="s">
        <v>53</v>
      </c>
      <c r="C52" s="25">
        <v>1420.26</v>
      </c>
      <c r="D52" s="25"/>
      <c r="E52" s="25">
        <v>1925.39</v>
      </c>
      <c r="F52" s="26">
        <f t="shared" si="8"/>
        <v>135.56602312252687</v>
      </c>
      <c r="G52" s="26"/>
    </row>
    <row r="53" spans="1:7" x14ac:dyDescent="0.25">
      <c r="A53" s="24" t="s">
        <v>173</v>
      </c>
      <c r="B53" s="24" t="s">
        <v>54</v>
      </c>
      <c r="C53" s="25">
        <v>4042.52</v>
      </c>
      <c r="D53" s="25"/>
      <c r="E53" s="25">
        <v>12138.08</v>
      </c>
      <c r="F53" s="26">
        <f t="shared" si="8"/>
        <v>300.26023371560314</v>
      </c>
      <c r="G53" s="26"/>
    </row>
    <row r="54" spans="1:7" x14ac:dyDescent="0.25">
      <c r="A54" s="24" t="s">
        <v>174</v>
      </c>
      <c r="B54" s="24" t="s">
        <v>55</v>
      </c>
      <c r="C54" s="25">
        <v>1063.28</v>
      </c>
      <c r="D54" s="25"/>
      <c r="E54" s="25">
        <v>7539.65</v>
      </c>
      <c r="F54" s="26">
        <f t="shared" si="8"/>
        <v>709.09355955157616</v>
      </c>
      <c r="G54" s="26"/>
    </row>
    <row r="55" spans="1:7" x14ac:dyDescent="0.25">
      <c r="A55" s="77">
        <v>3292</v>
      </c>
      <c r="B55" s="24" t="s">
        <v>215</v>
      </c>
      <c r="C55" s="25"/>
      <c r="D55" s="25"/>
      <c r="E55" s="25"/>
      <c r="F55" s="26"/>
      <c r="G55" s="26"/>
    </row>
    <row r="56" spans="1:7" x14ac:dyDescent="0.25">
      <c r="A56" s="24" t="s">
        <v>175</v>
      </c>
      <c r="B56" s="24" t="s">
        <v>176</v>
      </c>
      <c r="C56" s="25">
        <v>0</v>
      </c>
      <c r="D56" s="25"/>
      <c r="E56" s="25">
        <v>116.39</v>
      </c>
      <c r="F56" s="26"/>
      <c r="G56" s="26"/>
    </row>
    <row r="57" spans="1:7" x14ac:dyDescent="0.25">
      <c r="A57" s="24" t="s">
        <v>177</v>
      </c>
      <c r="B57" s="24" t="s">
        <v>119</v>
      </c>
      <c r="C57" s="25">
        <v>0</v>
      </c>
      <c r="D57" s="25"/>
      <c r="E57" s="25">
        <v>40</v>
      </c>
      <c r="F57" s="26"/>
      <c r="G57" s="26"/>
    </row>
    <row r="58" spans="1:7" x14ac:dyDescent="0.25">
      <c r="A58" s="24" t="s">
        <v>178</v>
      </c>
      <c r="B58" s="24" t="s">
        <v>56</v>
      </c>
      <c r="C58" s="25">
        <v>0</v>
      </c>
      <c r="D58" s="25"/>
      <c r="E58" s="25">
        <v>4941.17</v>
      </c>
      <c r="F58" s="26"/>
      <c r="G58" s="26"/>
    </row>
    <row r="59" spans="1:7" x14ac:dyDescent="0.25">
      <c r="A59" s="24" t="s">
        <v>179</v>
      </c>
      <c r="B59" s="24" t="s">
        <v>55</v>
      </c>
      <c r="C59" s="25">
        <v>1063.28</v>
      </c>
      <c r="D59" s="25"/>
      <c r="E59" s="25">
        <v>2442.12</v>
      </c>
      <c r="F59" s="26">
        <f t="shared" ref="F59:F62" si="9">E59/C59*100</f>
        <v>229.67797757881274</v>
      </c>
      <c r="G59" s="26"/>
    </row>
    <row r="60" spans="1:7" x14ac:dyDescent="0.25">
      <c r="A60" s="74" t="s">
        <v>180</v>
      </c>
      <c r="B60" s="74" t="s">
        <v>57</v>
      </c>
      <c r="C60" s="75">
        <v>280.99</v>
      </c>
      <c r="D60" s="75">
        <v>520</v>
      </c>
      <c r="E60" s="75">
        <v>286.11</v>
      </c>
      <c r="F60" s="76">
        <f t="shared" si="9"/>
        <v>101.8221289013844</v>
      </c>
      <c r="G60" s="76">
        <f t="shared" ref="G60" si="10">E60/D60*100</f>
        <v>55.021153846153851</v>
      </c>
    </row>
    <row r="61" spans="1:7" x14ac:dyDescent="0.25">
      <c r="A61" s="24" t="s">
        <v>181</v>
      </c>
      <c r="B61" s="24" t="s">
        <v>58</v>
      </c>
      <c r="C61" s="25">
        <v>280.99</v>
      </c>
      <c r="D61" s="25"/>
      <c r="E61" s="25">
        <v>286.11</v>
      </c>
      <c r="F61" s="26">
        <f t="shared" si="9"/>
        <v>101.8221289013844</v>
      </c>
      <c r="G61" s="26"/>
    </row>
    <row r="62" spans="1:7" x14ac:dyDescent="0.25">
      <c r="A62" s="24" t="s">
        <v>182</v>
      </c>
      <c r="B62" s="24" t="s">
        <v>59</v>
      </c>
      <c r="C62" s="25">
        <v>280.99</v>
      </c>
      <c r="D62" s="25"/>
      <c r="E62" s="25">
        <v>281.58999999999997</v>
      </c>
      <c r="F62" s="26">
        <f t="shared" si="9"/>
        <v>100.21353073063098</v>
      </c>
      <c r="G62" s="26"/>
    </row>
    <row r="63" spans="1:7" x14ac:dyDescent="0.25">
      <c r="A63" s="24" t="s">
        <v>183</v>
      </c>
      <c r="B63" s="24" t="s">
        <v>60</v>
      </c>
      <c r="C63" s="25">
        <v>0</v>
      </c>
      <c r="D63" s="25"/>
      <c r="E63" s="25">
        <v>4.5199999999999996</v>
      </c>
      <c r="F63" s="26"/>
      <c r="G63" s="26"/>
    </row>
    <row r="64" spans="1:7" x14ac:dyDescent="0.25">
      <c r="A64" s="71" t="s">
        <v>184</v>
      </c>
      <c r="B64" s="71" t="s">
        <v>61</v>
      </c>
      <c r="C64" s="72">
        <v>0</v>
      </c>
      <c r="D64" s="72">
        <v>5000</v>
      </c>
      <c r="E64" s="72">
        <v>5457.09</v>
      </c>
      <c r="F64" s="73"/>
      <c r="G64" s="73">
        <f t="shared" ref="G64:G65" si="11">E64/D64*100</f>
        <v>109.1418</v>
      </c>
    </row>
    <row r="65" spans="1:7" x14ac:dyDescent="0.25">
      <c r="A65" s="74" t="s">
        <v>185</v>
      </c>
      <c r="B65" s="74" t="s">
        <v>62</v>
      </c>
      <c r="C65" s="75">
        <v>0</v>
      </c>
      <c r="D65" s="75">
        <v>5000</v>
      </c>
      <c r="E65" s="75">
        <v>5457.09</v>
      </c>
      <c r="F65" s="76"/>
      <c r="G65" s="76">
        <f t="shared" si="11"/>
        <v>109.1418</v>
      </c>
    </row>
    <row r="66" spans="1:7" x14ac:dyDescent="0.25">
      <c r="A66" s="24" t="s">
        <v>186</v>
      </c>
      <c r="B66" s="24" t="s">
        <v>63</v>
      </c>
      <c r="C66" s="25"/>
      <c r="D66" s="25"/>
      <c r="E66" s="25">
        <v>5457.09</v>
      </c>
      <c r="F66" s="26"/>
      <c r="G66" s="26"/>
    </row>
    <row r="67" spans="1:7" x14ac:dyDescent="0.25">
      <c r="A67" s="24" t="s">
        <v>187</v>
      </c>
      <c r="B67" s="24" t="s">
        <v>188</v>
      </c>
      <c r="C67" s="25"/>
      <c r="D67" s="25"/>
      <c r="E67" s="25">
        <v>3957.09</v>
      </c>
      <c r="F67" s="26"/>
      <c r="G67" s="26"/>
    </row>
    <row r="68" spans="1:7" x14ac:dyDescent="0.25">
      <c r="A68" s="77">
        <v>4225</v>
      </c>
      <c r="B68" s="24" t="s">
        <v>213</v>
      </c>
      <c r="C68" s="25"/>
      <c r="D68" s="25"/>
      <c r="E68" s="25">
        <v>1500</v>
      </c>
      <c r="F68" s="26"/>
      <c r="G68" s="26"/>
    </row>
    <row r="69" spans="1:7" s="66" customFormat="1" x14ac:dyDescent="0.25">
      <c r="A69" s="63"/>
      <c r="B69" s="63" t="s">
        <v>64</v>
      </c>
      <c r="C69" s="64">
        <v>610232.62</v>
      </c>
      <c r="D69" s="64">
        <f>D23+D64</f>
        <v>1306251</v>
      </c>
      <c r="E69" s="64">
        <v>803338.66</v>
      </c>
      <c r="F69" s="65">
        <f t="shared" ref="F69" si="12">E69/C69*100</f>
        <v>131.64466035919219</v>
      </c>
      <c r="G69" s="65">
        <f t="shared" ref="G69" si="13">E69/D69*100</f>
        <v>61.499563253922872</v>
      </c>
    </row>
    <row r="72" spans="1:7" x14ac:dyDescent="0.25">
      <c r="C72" s="67"/>
      <c r="D72" s="67"/>
      <c r="E72" s="67"/>
    </row>
    <row r="73" spans="1:7" x14ac:dyDescent="0.25">
      <c r="C73" s="67"/>
      <c r="D73" s="67"/>
      <c r="E73" s="67"/>
    </row>
  </sheetData>
  <mergeCells count="2">
    <mergeCell ref="A1:G1"/>
    <mergeCell ref="A2:G2"/>
  </mergeCells>
  <pageMargins left="0.51181102362204722" right="0.5118110236220472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D27" sqref="D27"/>
    </sheetView>
  </sheetViews>
  <sheetFormatPr defaultColWidth="8.85546875" defaultRowHeight="15" x14ac:dyDescent="0.25"/>
  <cols>
    <col min="1" max="1" width="10.7109375" customWidth="1" collapsed="1"/>
    <col min="2" max="2" width="40.7109375" customWidth="1" collapsed="1"/>
    <col min="3" max="5" width="15.7109375" customWidth="1" collapsed="1"/>
    <col min="6" max="6" width="10.7109375" customWidth="1" collapsed="1"/>
    <col min="7" max="7" width="10.7109375" style="21" customWidth="1" collapsed="1"/>
  </cols>
  <sheetData>
    <row r="1" spans="1:7" x14ac:dyDescent="0.25">
      <c r="A1" s="113" t="s">
        <v>122</v>
      </c>
      <c r="B1" s="113"/>
      <c r="C1" s="113"/>
      <c r="D1" s="113"/>
      <c r="E1" s="113"/>
      <c r="F1" s="113"/>
      <c r="G1" s="113"/>
    </row>
    <row r="2" spans="1:7" x14ac:dyDescent="0.25">
      <c r="A2" s="113" t="s">
        <v>237</v>
      </c>
      <c r="B2" s="113"/>
      <c r="C2" s="113"/>
      <c r="D2" s="113"/>
      <c r="E2" s="113"/>
      <c r="F2" s="113"/>
      <c r="G2" s="113"/>
    </row>
    <row r="3" spans="1:7" s="17" customFormat="1" ht="30" x14ac:dyDescent="0.25">
      <c r="A3" s="45" t="s">
        <v>123</v>
      </c>
      <c r="B3" s="54" t="s">
        <v>4</v>
      </c>
      <c r="C3" s="54" t="s">
        <v>209</v>
      </c>
      <c r="D3" s="54" t="s">
        <v>216</v>
      </c>
      <c r="E3" s="54" t="s">
        <v>210</v>
      </c>
      <c r="F3" s="54" t="s">
        <v>5</v>
      </c>
      <c r="G3" s="55" t="s">
        <v>5</v>
      </c>
    </row>
    <row r="4" spans="1:7" x14ac:dyDescent="0.25">
      <c r="A4" s="44" t="s">
        <v>6</v>
      </c>
      <c r="B4" s="44" t="s">
        <v>7</v>
      </c>
      <c r="C4" s="44" t="s">
        <v>8</v>
      </c>
      <c r="D4" s="44" t="s">
        <v>9</v>
      </c>
      <c r="E4" s="44" t="s">
        <v>10</v>
      </c>
      <c r="F4" s="44" t="s">
        <v>124</v>
      </c>
      <c r="G4" s="56" t="s">
        <v>11</v>
      </c>
    </row>
    <row r="5" spans="1:7" x14ac:dyDescent="0.25">
      <c r="A5" s="24" t="s">
        <v>65</v>
      </c>
      <c r="B5" s="24" t="s">
        <v>66</v>
      </c>
      <c r="C5" s="25">
        <v>1846.8</v>
      </c>
      <c r="D5" s="25">
        <v>4400</v>
      </c>
      <c r="E5" s="25">
        <v>1656.14</v>
      </c>
      <c r="F5" s="26">
        <f>E5/C5*100</f>
        <v>89.676196664500765</v>
      </c>
      <c r="G5" s="26">
        <f>E5/D5*100</f>
        <v>37.639545454545456</v>
      </c>
    </row>
    <row r="6" spans="1:7" x14ac:dyDescent="0.25">
      <c r="A6" s="24" t="s">
        <v>67</v>
      </c>
      <c r="B6" s="24" t="s">
        <v>68</v>
      </c>
      <c r="C6" s="25">
        <v>1846.8</v>
      </c>
      <c r="D6" s="25">
        <v>4400</v>
      </c>
      <c r="E6" s="25">
        <v>1656.14</v>
      </c>
      <c r="F6" s="26">
        <f>E6/C6*100</f>
        <v>89.676196664500765</v>
      </c>
      <c r="G6" s="26">
        <f>E6/D6*100</f>
        <v>37.639545454545456</v>
      </c>
    </row>
    <row r="7" spans="1:7" x14ac:dyDescent="0.25">
      <c r="A7" s="24" t="s">
        <v>69</v>
      </c>
      <c r="B7" s="24" t="s">
        <v>70</v>
      </c>
      <c r="C7" s="25">
        <v>119.44</v>
      </c>
      <c r="D7" s="25">
        <v>1251</v>
      </c>
      <c r="E7" s="25">
        <v>313.27</v>
      </c>
      <c r="F7" s="26">
        <f t="shared" ref="F7:F31" si="0">E7/C7*100</f>
        <v>262.28231748158072</v>
      </c>
      <c r="G7" s="26">
        <f t="shared" ref="G7:G31" si="1">E7/D7*100</f>
        <v>25.041566746602719</v>
      </c>
    </row>
    <row r="8" spans="1:7" x14ac:dyDescent="0.25">
      <c r="A8" s="24" t="s">
        <v>71</v>
      </c>
      <c r="B8" s="24" t="s">
        <v>72</v>
      </c>
      <c r="C8" s="25">
        <v>119.44</v>
      </c>
      <c r="D8" s="25">
        <v>1251</v>
      </c>
      <c r="E8" s="25">
        <v>313.27</v>
      </c>
      <c r="F8" s="26">
        <f t="shared" si="0"/>
        <v>262.28231748158072</v>
      </c>
      <c r="G8" s="26">
        <f t="shared" si="1"/>
        <v>25.041566746602719</v>
      </c>
    </row>
    <row r="9" spans="1:7" x14ac:dyDescent="0.25">
      <c r="A9" s="24" t="s">
        <v>73</v>
      </c>
      <c r="B9" s="24" t="s">
        <v>74</v>
      </c>
      <c r="C9" s="25">
        <v>46270.28</v>
      </c>
      <c r="D9" s="25">
        <v>80900</v>
      </c>
      <c r="E9" s="25">
        <v>45352.46</v>
      </c>
      <c r="F9" s="26">
        <f t="shared" si="0"/>
        <v>98.016394108702173</v>
      </c>
      <c r="G9" s="26">
        <f t="shared" si="1"/>
        <v>56.059901112484546</v>
      </c>
    </row>
    <row r="10" spans="1:7" x14ac:dyDescent="0.25">
      <c r="A10" s="24" t="s">
        <v>75</v>
      </c>
      <c r="B10" s="24" t="s">
        <v>76</v>
      </c>
      <c r="C10" s="25">
        <v>1640</v>
      </c>
      <c r="D10" s="25">
        <v>1500</v>
      </c>
      <c r="E10" s="25">
        <v>639.75</v>
      </c>
      <c r="F10" s="26">
        <f t="shared" si="0"/>
        <v>39.009146341463413</v>
      </c>
      <c r="G10" s="26">
        <f t="shared" si="1"/>
        <v>42.65</v>
      </c>
    </row>
    <row r="11" spans="1:7" x14ac:dyDescent="0.25">
      <c r="A11" s="24" t="s">
        <v>77</v>
      </c>
      <c r="B11" s="24" t="s">
        <v>78</v>
      </c>
      <c r="C11" s="25">
        <v>44630.28</v>
      </c>
      <c r="D11" s="25">
        <v>79400</v>
      </c>
      <c r="E11" s="25">
        <v>44712.71</v>
      </c>
      <c r="F11" s="26">
        <f t="shared" si="0"/>
        <v>100.18469523381883</v>
      </c>
      <c r="G11" s="26">
        <f t="shared" si="1"/>
        <v>56.313236775818645</v>
      </c>
    </row>
    <row r="12" spans="1:7" x14ac:dyDescent="0.25">
      <c r="A12" s="24" t="s">
        <v>79</v>
      </c>
      <c r="B12" s="24" t="s">
        <v>80</v>
      </c>
      <c r="C12" s="25">
        <v>553920.67000000004</v>
      </c>
      <c r="D12" s="25">
        <v>1200700</v>
      </c>
      <c r="E12" s="25">
        <v>635679.43000000005</v>
      </c>
      <c r="F12" s="26">
        <f t="shared" si="0"/>
        <v>114.76001247615474</v>
      </c>
      <c r="G12" s="26">
        <f t="shared" si="1"/>
        <v>52.942402765053721</v>
      </c>
    </row>
    <row r="13" spans="1:7" x14ac:dyDescent="0.25">
      <c r="A13" s="24" t="s">
        <v>81</v>
      </c>
      <c r="B13" s="24" t="s">
        <v>82</v>
      </c>
      <c r="C13" s="25">
        <v>553920.67000000004</v>
      </c>
      <c r="D13" s="25">
        <v>1200700</v>
      </c>
      <c r="E13" s="25">
        <v>635679.43000000005</v>
      </c>
      <c r="F13" s="26">
        <f t="shared" si="0"/>
        <v>114.76001247615474</v>
      </c>
      <c r="G13" s="26">
        <f t="shared" si="1"/>
        <v>52.942402765053721</v>
      </c>
    </row>
    <row r="14" spans="1:7" x14ac:dyDescent="0.25">
      <c r="A14" s="24" t="s">
        <v>83</v>
      </c>
      <c r="B14" s="24" t="s">
        <v>84</v>
      </c>
      <c r="C14" s="25">
        <v>2686.13</v>
      </c>
      <c r="D14" s="25">
        <v>19000</v>
      </c>
      <c r="E14" s="25">
        <v>34222.910000000003</v>
      </c>
      <c r="F14" s="26">
        <f t="shared" si="0"/>
        <v>1274.0600789984103</v>
      </c>
      <c r="G14" s="26">
        <f t="shared" si="1"/>
        <v>180.12057894736844</v>
      </c>
    </row>
    <row r="15" spans="1:7" x14ac:dyDescent="0.25">
      <c r="A15" s="24" t="s">
        <v>85</v>
      </c>
      <c r="B15" s="24" t="s">
        <v>86</v>
      </c>
      <c r="C15" s="25">
        <v>2686.13</v>
      </c>
      <c r="D15" s="25">
        <v>19000</v>
      </c>
      <c r="E15" s="25">
        <v>34222.910000000003</v>
      </c>
      <c r="F15" s="26">
        <f t="shared" si="0"/>
        <v>1274.0600789984103</v>
      </c>
      <c r="G15" s="26">
        <f t="shared" si="1"/>
        <v>180.12057894736844</v>
      </c>
    </row>
    <row r="16" spans="1:7" s="66" customFormat="1" x14ac:dyDescent="0.25">
      <c r="A16" s="63"/>
      <c r="B16" s="63" t="s">
        <v>28</v>
      </c>
      <c r="C16" s="64">
        <v>604843.31999999995</v>
      </c>
      <c r="D16" s="64">
        <v>1306251</v>
      </c>
      <c r="E16" s="64">
        <v>717224.21</v>
      </c>
      <c r="F16" s="65">
        <f t="shared" si="0"/>
        <v>118.580165521213</v>
      </c>
      <c r="G16" s="65">
        <f t="shared" si="1"/>
        <v>54.90707452089989</v>
      </c>
    </row>
    <row r="17" spans="1:7" x14ac:dyDescent="0.25">
      <c r="A17" s="24" t="s">
        <v>65</v>
      </c>
      <c r="B17" s="24" t="s">
        <v>66</v>
      </c>
      <c r="C17" s="25">
        <v>1931.79</v>
      </c>
      <c r="D17" s="25">
        <v>4400</v>
      </c>
      <c r="E17" s="25">
        <v>1912.97</v>
      </c>
      <c r="F17" s="26">
        <f t="shared" si="0"/>
        <v>99.025774023056329</v>
      </c>
      <c r="G17" s="26">
        <f t="shared" si="1"/>
        <v>43.476590909090909</v>
      </c>
    </row>
    <row r="18" spans="1:7" x14ac:dyDescent="0.25">
      <c r="A18" s="24" t="s">
        <v>67</v>
      </c>
      <c r="B18" s="24" t="s">
        <v>68</v>
      </c>
      <c r="C18" s="25">
        <v>1931.79</v>
      </c>
      <c r="D18" s="25">
        <v>4400</v>
      </c>
      <c r="E18" s="25">
        <v>1912.97</v>
      </c>
      <c r="F18" s="26">
        <f t="shared" si="0"/>
        <v>99.025774023056329</v>
      </c>
      <c r="G18" s="26">
        <f t="shared" si="1"/>
        <v>43.476590909090909</v>
      </c>
    </row>
    <row r="19" spans="1:7" x14ac:dyDescent="0.25">
      <c r="A19" s="24" t="s">
        <v>69</v>
      </c>
      <c r="B19" s="24" t="s">
        <v>70</v>
      </c>
      <c r="C19" s="25">
        <v>128.22</v>
      </c>
      <c r="D19" s="25">
        <v>1251</v>
      </c>
      <c r="E19" s="25">
        <v>4.5199999999999996</v>
      </c>
      <c r="F19" s="26">
        <f t="shared" si="0"/>
        <v>3.5251910778349709</v>
      </c>
      <c r="G19" s="26">
        <f t="shared" si="1"/>
        <v>0.36131095123900875</v>
      </c>
    </row>
    <row r="20" spans="1:7" x14ac:dyDescent="0.25">
      <c r="A20" s="24" t="s">
        <v>71</v>
      </c>
      <c r="B20" s="24" t="s">
        <v>72</v>
      </c>
      <c r="C20" s="25">
        <v>112.12</v>
      </c>
      <c r="D20" s="25">
        <v>1251</v>
      </c>
      <c r="E20" s="25">
        <v>4.5199999999999996</v>
      </c>
      <c r="F20" s="26">
        <f t="shared" si="0"/>
        <v>4.0313949339992865</v>
      </c>
      <c r="G20" s="26">
        <f t="shared" si="1"/>
        <v>0.36131095123900875</v>
      </c>
    </row>
    <row r="21" spans="1:7" x14ac:dyDescent="0.25">
      <c r="A21" s="24" t="s">
        <v>87</v>
      </c>
      <c r="B21" s="24" t="s">
        <v>88</v>
      </c>
      <c r="C21" s="25">
        <v>16.100000000000001</v>
      </c>
      <c r="D21" s="25"/>
      <c r="E21" s="25"/>
      <c r="F21" s="26"/>
      <c r="G21" s="26"/>
    </row>
    <row r="22" spans="1:7" x14ac:dyDescent="0.25">
      <c r="A22" s="24" t="s">
        <v>73</v>
      </c>
      <c r="B22" s="24" t="s">
        <v>74</v>
      </c>
      <c r="C22" s="25">
        <v>50264.42</v>
      </c>
      <c r="D22" s="25">
        <v>80900</v>
      </c>
      <c r="E22" s="25">
        <v>49205.26</v>
      </c>
      <c r="F22" s="26">
        <f t="shared" si="0"/>
        <v>97.892823591717573</v>
      </c>
      <c r="G22" s="26">
        <f t="shared" si="1"/>
        <v>60.822323856613103</v>
      </c>
    </row>
    <row r="23" spans="1:7" x14ac:dyDescent="0.25">
      <c r="A23" s="24" t="s">
        <v>75</v>
      </c>
      <c r="B23" s="24" t="s">
        <v>76</v>
      </c>
      <c r="C23" s="25">
        <v>2026.64</v>
      </c>
      <c r="D23" s="25">
        <v>1500</v>
      </c>
      <c r="E23" s="25">
        <v>479.5</v>
      </c>
      <c r="F23" s="26">
        <f t="shared" si="0"/>
        <v>23.659850787510361</v>
      </c>
      <c r="G23" s="26">
        <f t="shared" si="1"/>
        <v>31.966666666666665</v>
      </c>
    </row>
    <row r="24" spans="1:7" x14ac:dyDescent="0.25">
      <c r="A24" s="24" t="s">
        <v>77</v>
      </c>
      <c r="B24" s="24" t="s">
        <v>78</v>
      </c>
      <c r="C24" s="25">
        <v>48237.78</v>
      </c>
      <c r="D24" s="25">
        <v>79400</v>
      </c>
      <c r="E24" s="25">
        <v>48525.760000000002</v>
      </c>
      <c r="F24" s="26">
        <f t="shared" si="0"/>
        <v>100.59700093992718</v>
      </c>
      <c r="G24" s="26">
        <f t="shared" si="1"/>
        <v>61.115566750629725</v>
      </c>
    </row>
    <row r="25" spans="1:7" x14ac:dyDescent="0.25">
      <c r="A25" s="24" t="s">
        <v>79</v>
      </c>
      <c r="B25" s="24" t="s">
        <v>80</v>
      </c>
      <c r="C25" s="25">
        <v>553664.81999999995</v>
      </c>
      <c r="D25" s="25">
        <v>1200700</v>
      </c>
      <c r="E25" s="25">
        <v>732922.44</v>
      </c>
      <c r="F25" s="26">
        <f t="shared" si="0"/>
        <v>132.37655952205884</v>
      </c>
      <c r="G25" s="26">
        <f t="shared" si="1"/>
        <v>61.041262596818513</v>
      </c>
    </row>
    <row r="26" spans="1:7" x14ac:dyDescent="0.25">
      <c r="A26" s="24" t="s">
        <v>81</v>
      </c>
      <c r="B26" s="24" t="s">
        <v>82</v>
      </c>
      <c r="C26" s="25">
        <v>553664.81999999995</v>
      </c>
      <c r="D26" s="25">
        <v>1200700</v>
      </c>
      <c r="E26" s="25">
        <v>732182.9</v>
      </c>
      <c r="F26" s="26">
        <f t="shared" si="0"/>
        <v>132.24298773398681</v>
      </c>
      <c r="G26" s="26">
        <f t="shared" si="1"/>
        <v>60.979670192387779</v>
      </c>
    </row>
    <row r="27" spans="1:7" x14ac:dyDescent="0.25">
      <c r="A27" s="24" t="s">
        <v>89</v>
      </c>
      <c r="B27" s="24" t="s">
        <v>90</v>
      </c>
      <c r="C27" s="25"/>
      <c r="D27" s="25"/>
      <c r="E27" s="25">
        <v>739.54</v>
      </c>
      <c r="F27" s="26"/>
      <c r="G27" s="26"/>
    </row>
    <row r="28" spans="1:7" x14ac:dyDescent="0.25">
      <c r="A28" s="24" t="s">
        <v>83</v>
      </c>
      <c r="B28" s="24" t="s">
        <v>84</v>
      </c>
      <c r="C28" s="25">
        <v>4243.37</v>
      </c>
      <c r="D28" s="25">
        <v>19000</v>
      </c>
      <c r="E28" s="25">
        <v>19293.47</v>
      </c>
      <c r="F28" s="26">
        <f t="shared" si="0"/>
        <v>454.67329033291941</v>
      </c>
      <c r="G28" s="26">
        <f t="shared" si="1"/>
        <v>101.54457894736844</v>
      </c>
    </row>
    <row r="29" spans="1:7" x14ac:dyDescent="0.25">
      <c r="A29" s="24" t="s">
        <v>85</v>
      </c>
      <c r="B29" s="24" t="s">
        <v>86</v>
      </c>
      <c r="C29" s="25">
        <v>4243.37</v>
      </c>
      <c r="D29" s="25">
        <v>19000</v>
      </c>
      <c r="E29" s="25">
        <v>19293.47</v>
      </c>
      <c r="F29" s="26">
        <f t="shared" si="0"/>
        <v>454.67329033291941</v>
      </c>
      <c r="G29" s="26">
        <f t="shared" si="1"/>
        <v>101.54457894736844</v>
      </c>
    </row>
    <row r="30" spans="1:7" x14ac:dyDescent="0.25">
      <c r="A30" s="24" t="s">
        <v>106</v>
      </c>
      <c r="B30" s="24" t="s">
        <v>107</v>
      </c>
      <c r="C30" s="25"/>
      <c r="D30" s="25"/>
      <c r="E30" s="25">
        <v>800</v>
      </c>
      <c r="F30" s="26"/>
      <c r="G30" s="26"/>
    </row>
    <row r="31" spans="1:7" s="66" customFormat="1" x14ac:dyDescent="0.25">
      <c r="A31" s="63"/>
      <c r="B31" s="63" t="s">
        <v>64</v>
      </c>
      <c r="C31" s="64">
        <v>1077997.98</v>
      </c>
      <c r="D31" s="64">
        <v>1306251</v>
      </c>
      <c r="E31" s="64">
        <v>803338.66</v>
      </c>
      <c r="F31" s="65">
        <f t="shared" si="0"/>
        <v>74.521351143904752</v>
      </c>
      <c r="G31" s="65">
        <f t="shared" si="1"/>
        <v>61.499563253922872</v>
      </c>
    </row>
    <row r="33" spans="3:5" x14ac:dyDescent="0.25">
      <c r="C33" s="67"/>
      <c r="D33" s="67"/>
      <c r="E33" s="67"/>
    </row>
    <row r="34" spans="3:5" x14ac:dyDescent="0.25">
      <c r="C34" s="67"/>
      <c r="D34" s="67"/>
      <c r="E34" s="67"/>
    </row>
  </sheetData>
  <mergeCells count="2">
    <mergeCell ref="A1:G1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E3" sqref="E3"/>
    </sheetView>
  </sheetViews>
  <sheetFormatPr defaultColWidth="8.85546875" defaultRowHeight="15" x14ac:dyDescent="0.25"/>
  <cols>
    <col min="1" max="1" width="15.7109375" customWidth="1" collapsed="1"/>
    <col min="2" max="2" width="35.7109375" customWidth="1" collapsed="1"/>
    <col min="3" max="5" width="15.7109375" customWidth="1" collapsed="1"/>
    <col min="6" max="6" width="10.7109375" customWidth="1" collapsed="1"/>
    <col min="7" max="7" width="10.7109375" style="22" customWidth="1" collapsed="1"/>
  </cols>
  <sheetData>
    <row r="1" spans="1:7" x14ac:dyDescent="0.25">
      <c r="A1" s="113" t="s">
        <v>122</v>
      </c>
      <c r="B1" s="113"/>
      <c r="C1" s="113"/>
      <c r="D1" s="113"/>
      <c r="E1" s="113"/>
      <c r="F1" s="113"/>
      <c r="G1" s="113"/>
    </row>
    <row r="2" spans="1:7" x14ac:dyDescent="0.25">
      <c r="A2" s="113" t="s">
        <v>125</v>
      </c>
      <c r="B2" s="113"/>
      <c r="C2" s="113"/>
      <c r="D2" s="113"/>
      <c r="E2" s="113"/>
      <c r="F2" s="113"/>
      <c r="G2" s="113"/>
    </row>
    <row r="3" spans="1:7" s="17" customFormat="1" ht="30" x14ac:dyDescent="0.25">
      <c r="A3" s="45" t="s">
        <v>123</v>
      </c>
      <c r="B3" s="54" t="s">
        <v>4</v>
      </c>
      <c r="C3" s="54" t="s">
        <v>209</v>
      </c>
      <c r="D3" s="54" t="s">
        <v>217</v>
      </c>
      <c r="E3" s="54" t="s">
        <v>210</v>
      </c>
      <c r="F3" s="54" t="s">
        <v>5</v>
      </c>
      <c r="G3" s="57" t="s">
        <v>5</v>
      </c>
    </row>
    <row r="4" spans="1:7" x14ac:dyDescent="0.25">
      <c r="A4" s="44" t="s">
        <v>6</v>
      </c>
      <c r="B4" s="44" t="s">
        <v>7</v>
      </c>
      <c r="C4" s="44" t="s">
        <v>8</v>
      </c>
      <c r="D4" s="44" t="s">
        <v>9</v>
      </c>
      <c r="E4" s="44" t="s">
        <v>10</v>
      </c>
      <c r="F4" s="44" t="s">
        <v>124</v>
      </c>
      <c r="G4" s="58" t="s">
        <v>11</v>
      </c>
    </row>
    <row r="5" spans="1:7" x14ac:dyDescent="0.25">
      <c r="A5" s="24" t="s">
        <v>91</v>
      </c>
      <c r="B5" s="24" t="s">
        <v>92</v>
      </c>
      <c r="C5" s="25">
        <v>610232.62</v>
      </c>
      <c r="D5" s="25">
        <v>1306251</v>
      </c>
      <c r="E5" s="25">
        <v>803338.66</v>
      </c>
      <c r="F5" s="26">
        <f>E5/C5*100</f>
        <v>131.64466035919219</v>
      </c>
      <c r="G5" s="26">
        <f>E5/D5*100</f>
        <v>61.499563253922872</v>
      </c>
    </row>
    <row r="6" spans="1:7" x14ac:dyDescent="0.25">
      <c r="A6" s="24" t="s">
        <v>93</v>
      </c>
      <c r="B6" s="24" t="s">
        <v>94</v>
      </c>
      <c r="C6" s="25">
        <v>610232.62</v>
      </c>
      <c r="D6" s="25">
        <v>1306251</v>
      </c>
      <c r="E6" s="25">
        <v>803338.66</v>
      </c>
      <c r="F6" s="26">
        <f>E6/C6*100</f>
        <v>131.64466035919219</v>
      </c>
      <c r="G6" s="26">
        <f>E6/D6*100</f>
        <v>61.499563253922872</v>
      </c>
    </row>
    <row r="7" spans="1:7" x14ac:dyDescent="0.25">
      <c r="A7" s="24" t="s">
        <v>95</v>
      </c>
      <c r="B7" s="24" t="s">
        <v>96</v>
      </c>
      <c r="C7" s="25">
        <v>609808.03</v>
      </c>
      <c r="D7" s="25">
        <v>1305751</v>
      </c>
      <c r="E7" s="25">
        <v>803338.66</v>
      </c>
      <c r="F7" s="26">
        <f t="shared" ref="F7:F8" si="0">E7/C7*100</f>
        <v>131.73632036298375</v>
      </c>
      <c r="G7" s="26">
        <f t="shared" ref="G7:G8" si="1">E7/D7*100</f>
        <v>61.523112752737696</v>
      </c>
    </row>
    <row r="8" spans="1:7" x14ac:dyDescent="0.25">
      <c r="A8" s="24" t="s">
        <v>108</v>
      </c>
      <c r="B8" s="24" t="s">
        <v>109</v>
      </c>
      <c r="C8" s="25">
        <v>56.05</v>
      </c>
      <c r="D8" s="25">
        <v>500</v>
      </c>
      <c r="E8" s="25">
        <v>0</v>
      </c>
      <c r="F8" s="26">
        <f t="shared" si="0"/>
        <v>0</v>
      </c>
      <c r="G8" s="26">
        <f t="shared" si="1"/>
        <v>0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D3" sqref="D3"/>
    </sheetView>
  </sheetViews>
  <sheetFormatPr defaultColWidth="8.85546875" defaultRowHeight="15" x14ac:dyDescent="0.25"/>
  <cols>
    <col min="1" max="1" width="10.7109375" customWidth="1"/>
    <col min="2" max="2" width="40.7109375" customWidth="1"/>
    <col min="3" max="4" width="15.7109375" customWidth="1"/>
    <col min="5" max="5" width="16.7109375" customWidth="1"/>
    <col min="6" max="6" width="13.5703125" customWidth="1"/>
    <col min="7" max="7" width="17.42578125" customWidth="1"/>
  </cols>
  <sheetData>
    <row r="1" spans="1:7" x14ac:dyDescent="0.25">
      <c r="A1" s="114" t="s">
        <v>122</v>
      </c>
      <c r="B1" s="114"/>
      <c r="C1" s="114"/>
      <c r="D1" s="114"/>
      <c r="E1" s="114"/>
      <c r="F1" s="114"/>
      <c r="G1" s="114"/>
    </row>
    <row r="2" spans="1:7" x14ac:dyDescent="0.25">
      <c r="A2" s="114" t="s">
        <v>201</v>
      </c>
      <c r="B2" s="114"/>
      <c r="C2" s="114"/>
      <c r="D2" s="114"/>
      <c r="E2" s="114"/>
      <c r="F2" s="114"/>
      <c r="G2" s="114"/>
    </row>
    <row r="3" spans="1:7" s="17" customFormat="1" ht="30" x14ac:dyDescent="0.25">
      <c r="A3" s="30" t="s">
        <v>123</v>
      </c>
      <c r="B3" s="59" t="s">
        <v>4</v>
      </c>
      <c r="C3" s="54" t="s">
        <v>209</v>
      </c>
      <c r="D3" s="54" t="s">
        <v>217</v>
      </c>
      <c r="E3" s="54" t="s">
        <v>210</v>
      </c>
      <c r="F3" s="59" t="s">
        <v>5</v>
      </c>
      <c r="G3" s="59" t="s">
        <v>5</v>
      </c>
    </row>
    <row r="4" spans="1:7" x14ac:dyDescent="0.25">
      <c r="A4" s="29" t="s">
        <v>6</v>
      </c>
      <c r="B4" s="29" t="s">
        <v>7</v>
      </c>
      <c r="C4" s="29" t="s">
        <v>8</v>
      </c>
      <c r="D4" s="29" t="s">
        <v>9</v>
      </c>
      <c r="E4" s="29" t="s">
        <v>10</v>
      </c>
      <c r="F4" s="29" t="s">
        <v>124</v>
      </c>
      <c r="G4" s="29" t="s">
        <v>11</v>
      </c>
    </row>
    <row r="5" spans="1:7" x14ac:dyDescent="0.25">
      <c r="A5" s="27"/>
      <c r="B5" s="28" t="s">
        <v>195</v>
      </c>
      <c r="C5" s="27"/>
      <c r="D5" s="27"/>
      <c r="E5" s="27"/>
      <c r="F5" s="27"/>
      <c r="G5" s="27"/>
    </row>
    <row r="6" spans="1:7" x14ac:dyDescent="0.25">
      <c r="A6" s="30">
        <v>8</v>
      </c>
      <c r="B6" s="30" t="s">
        <v>196</v>
      </c>
      <c r="C6" s="31"/>
      <c r="D6" s="31"/>
      <c r="E6" s="31"/>
      <c r="F6" s="31"/>
      <c r="G6" s="31"/>
    </row>
    <row r="7" spans="1:7" x14ac:dyDescent="0.25">
      <c r="A7" s="32">
        <v>84</v>
      </c>
      <c r="B7" s="32" t="s">
        <v>197</v>
      </c>
      <c r="C7" s="31"/>
      <c r="D7" s="31"/>
      <c r="E7" s="31"/>
      <c r="F7" s="31"/>
      <c r="G7" s="31"/>
    </row>
    <row r="8" spans="1:7" x14ac:dyDescent="0.25">
      <c r="A8" s="30"/>
      <c r="B8" s="28" t="s">
        <v>198</v>
      </c>
      <c r="C8" s="31"/>
      <c r="D8" s="31"/>
      <c r="E8" s="31"/>
      <c r="F8" s="31"/>
      <c r="G8" s="31"/>
    </row>
    <row r="9" spans="1:7" ht="30" x14ac:dyDescent="0.25">
      <c r="A9" s="33">
        <v>5</v>
      </c>
      <c r="B9" s="34" t="s">
        <v>199</v>
      </c>
      <c r="C9" s="31"/>
      <c r="D9" s="31"/>
      <c r="E9" s="31"/>
      <c r="F9" s="31"/>
      <c r="G9" s="31"/>
    </row>
    <row r="10" spans="1:7" ht="30" x14ac:dyDescent="0.25">
      <c r="A10" s="32">
        <v>54</v>
      </c>
      <c r="B10" s="35" t="s">
        <v>200</v>
      </c>
      <c r="C10" s="31"/>
      <c r="D10" s="31"/>
      <c r="E10" s="31"/>
      <c r="F10" s="31"/>
      <c r="G10" s="36"/>
    </row>
  </sheetData>
  <mergeCells count="2"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E3" sqref="E3"/>
    </sheetView>
  </sheetViews>
  <sheetFormatPr defaultColWidth="8.85546875" defaultRowHeight="15" x14ac:dyDescent="0.25"/>
  <cols>
    <col min="1" max="1" width="10.7109375" style="39" customWidth="1"/>
    <col min="2" max="2" width="40.7109375" style="39" customWidth="1"/>
    <col min="3" max="4" width="15.7109375" style="39" customWidth="1"/>
    <col min="5" max="5" width="14.7109375" style="39" customWidth="1"/>
    <col min="6" max="6" width="13.5703125" style="39" customWidth="1"/>
    <col min="7" max="7" width="17.42578125" style="39" customWidth="1"/>
    <col min="8" max="16384" width="8.85546875" style="39"/>
  </cols>
  <sheetData>
    <row r="1" spans="1:7" x14ac:dyDescent="0.25">
      <c r="A1" s="113" t="s">
        <v>122</v>
      </c>
      <c r="B1" s="113"/>
      <c r="C1" s="113"/>
      <c r="D1" s="113"/>
      <c r="E1" s="113"/>
      <c r="F1" s="113"/>
      <c r="G1" s="113"/>
    </row>
    <row r="2" spans="1:7" x14ac:dyDescent="0.25">
      <c r="A2" s="113" t="s">
        <v>202</v>
      </c>
      <c r="B2" s="113"/>
      <c r="C2" s="113"/>
      <c r="D2" s="113"/>
      <c r="E2" s="113"/>
      <c r="F2" s="113"/>
      <c r="G2" s="113"/>
    </row>
    <row r="3" spans="1:7" s="42" customFormat="1" ht="45" x14ac:dyDescent="0.25">
      <c r="A3" s="45" t="s">
        <v>123</v>
      </c>
      <c r="B3" s="54" t="s">
        <v>4</v>
      </c>
      <c r="C3" s="54" t="s">
        <v>209</v>
      </c>
      <c r="D3" s="54" t="s">
        <v>217</v>
      </c>
      <c r="E3" s="54" t="s">
        <v>210</v>
      </c>
      <c r="F3" s="54" t="s">
        <v>5</v>
      </c>
      <c r="G3" s="54" t="s">
        <v>5</v>
      </c>
    </row>
    <row r="4" spans="1:7" x14ac:dyDescent="0.25">
      <c r="A4" s="44" t="s">
        <v>6</v>
      </c>
      <c r="B4" s="44" t="s">
        <v>7</v>
      </c>
      <c r="C4" s="44" t="s">
        <v>8</v>
      </c>
      <c r="D4" s="44" t="s">
        <v>9</v>
      </c>
      <c r="E4" s="44" t="s">
        <v>10</v>
      </c>
      <c r="F4" s="44" t="s">
        <v>124</v>
      </c>
      <c r="G4" s="44" t="s">
        <v>11</v>
      </c>
    </row>
    <row r="5" spans="1:7" x14ac:dyDescent="0.25">
      <c r="A5" s="37"/>
      <c r="B5" s="45" t="s">
        <v>195</v>
      </c>
      <c r="C5" s="37"/>
      <c r="D5" s="37"/>
      <c r="E5" s="37"/>
      <c r="F5" s="37"/>
      <c r="G5" s="37"/>
    </row>
    <row r="6" spans="1:7" x14ac:dyDescent="0.25">
      <c r="A6" s="45">
        <v>8</v>
      </c>
      <c r="B6" s="45" t="s">
        <v>203</v>
      </c>
      <c r="C6" s="46"/>
      <c r="D6" s="46"/>
      <c r="E6" s="46"/>
      <c r="F6" s="46"/>
      <c r="G6" s="46"/>
    </row>
    <row r="7" spans="1:7" x14ac:dyDescent="0.25">
      <c r="A7" s="47">
        <v>81</v>
      </c>
      <c r="B7" s="51" t="s">
        <v>203</v>
      </c>
      <c r="C7" s="46"/>
      <c r="D7" s="46"/>
      <c r="E7" s="46"/>
      <c r="F7" s="46"/>
      <c r="G7" s="46"/>
    </row>
    <row r="8" spans="1:7" x14ac:dyDescent="0.25">
      <c r="A8" s="48"/>
      <c r="B8" s="45" t="s">
        <v>198</v>
      </c>
      <c r="C8" s="46"/>
      <c r="D8" s="46"/>
      <c r="E8" s="46"/>
      <c r="F8" s="46"/>
      <c r="G8" s="46"/>
    </row>
    <row r="9" spans="1:7" x14ac:dyDescent="0.25">
      <c r="A9" s="47">
        <v>1</v>
      </c>
      <c r="B9" s="49" t="s">
        <v>68</v>
      </c>
      <c r="C9" s="46"/>
      <c r="D9" s="46"/>
      <c r="E9" s="46"/>
      <c r="F9" s="46"/>
      <c r="G9" s="50"/>
    </row>
    <row r="10" spans="1:7" x14ac:dyDescent="0.25">
      <c r="A10" s="38">
        <v>11</v>
      </c>
      <c r="B10" s="52" t="s">
        <v>68</v>
      </c>
      <c r="C10" s="46"/>
      <c r="D10" s="46"/>
      <c r="E10" s="46"/>
      <c r="F10" s="46"/>
      <c r="G10" s="50"/>
    </row>
    <row r="11" spans="1:7" x14ac:dyDescent="0.25">
      <c r="A11" s="45">
        <v>3</v>
      </c>
      <c r="B11" s="49" t="s">
        <v>204</v>
      </c>
      <c r="C11" s="46"/>
      <c r="D11" s="46"/>
      <c r="E11" s="46"/>
      <c r="F11" s="46"/>
      <c r="G11" s="50"/>
    </row>
    <row r="12" spans="1:7" x14ac:dyDescent="0.25">
      <c r="A12" s="47">
        <v>31</v>
      </c>
      <c r="B12" s="52" t="s">
        <v>204</v>
      </c>
      <c r="C12" s="46"/>
      <c r="D12" s="46"/>
      <c r="E12" s="46"/>
      <c r="F12" s="46"/>
      <c r="G12" s="50"/>
    </row>
  </sheetData>
  <mergeCells count="2">
    <mergeCell ref="A1:G1"/>
    <mergeCell ref="A2:G2"/>
  </mergeCells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13.85546875" style="20" customWidth="1" collapsed="1"/>
    <col min="2" max="2" width="40.7109375" customWidth="1" collapsed="1"/>
    <col min="3" max="3" width="19.28515625" customWidth="1" collapsed="1"/>
    <col min="4" max="4" width="18.42578125" customWidth="1" collapsed="1"/>
    <col min="5" max="5" width="10.7109375" style="21" customWidth="1" collapsed="1"/>
    <col min="7" max="8" width="13.28515625" bestFit="1" customWidth="1"/>
  </cols>
  <sheetData>
    <row r="1" spans="1:5" x14ac:dyDescent="0.25">
      <c r="A1" s="107" t="s">
        <v>234</v>
      </c>
    </row>
    <row r="2" spans="1:5" x14ac:dyDescent="0.25">
      <c r="A2" s="60" t="s">
        <v>105</v>
      </c>
    </row>
    <row r="3" spans="1:5" x14ac:dyDescent="0.25">
      <c r="A3" s="61"/>
    </row>
    <row r="4" spans="1:5" s="17" customFormat="1" ht="45" x14ac:dyDescent="0.25">
      <c r="A4" s="40" t="s">
        <v>0</v>
      </c>
      <c r="B4" s="41" t="s">
        <v>4</v>
      </c>
      <c r="C4" s="54" t="s">
        <v>217</v>
      </c>
      <c r="D4" s="54" t="s">
        <v>235</v>
      </c>
      <c r="E4" s="62" t="s">
        <v>5</v>
      </c>
    </row>
    <row r="5" spans="1:5" x14ac:dyDescent="0.25">
      <c r="A5" s="43" t="s">
        <v>6</v>
      </c>
      <c r="B5" s="44" t="s">
        <v>7</v>
      </c>
      <c r="C5" s="44" t="s">
        <v>8</v>
      </c>
      <c r="D5" s="44" t="s">
        <v>9</v>
      </c>
      <c r="E5" s="56" t="s">
        <v>126</v>
      </c>
    </row>
    <row r="6" spans="1:5" x14ac:dyDescent="0.25">
      <c r="A6" s="101"/>
      <c r="B6" s="101" t="s">
        <v>97</v>
      </c>
      <c r="C6" s="102">
        <v>1306251</v>
      </c>
      <c r="D6" s="102">
        <v>803338.66</v>
      </c>
      <c r="E6" s="103">
        <f>D6/C6*100</f>
        <v>61.499563253922872</v>
      </c>
    </row>
    <row r="7" spans="1:5" x14ac:dyDescent="0.25">
      <c r="A7" s="24" t="s">
        <v>65</v>
      </c>
      <c r="B7" s="24" t="s">
        <v>66</v>
      </c>
      <c r="C7" s="25">
        <v>4400</v>
      </c>
      <c r="D7" s="25">
        <v>1912.97</v>
      </c>
      <c r="E7" s="26">
        <f>D7/C7*100</f>
        <v>43.476590909090909</v>
      </c>
    </row>
    <row r="8" spans="1:5" x14ac:dyDescent="0.25">
      <c r="A8" s="24" t="s">
        <v>69</v>
      </c>
      <c r="B8" s="24" t="s">
        <v>70</v>
      </c>
      <c r="C8" s="25">
        <v>1251</v>
      </c>
      <c r="D8" s="25">
        <v>4.5199999999999996</v>
      </c>
      <c r="E8" s="26">
        <f>D8/C8*100</f>
        <v>0.36131095123900875</v>
      </c>
    </row>
    <row r="9" spans="1:5" x14ac:dyDescent="0.25">
      <c r="A9" s="24" t="s">
        <v>73</v>
      </c>
      <c r="B9" s="24" t="s">
        <v>74</v>
      </c>
      <c r="C9" s="25">
        <v>80900</v>
      </c>
      <c r="D9" s="25">
        <v>49205.26</v>
      </c>
      <c r="E9" s="26">
        <f t="shared" ref="E9:E46" si="0">D9/C9*100</f>
        <v>60.822323856613103</v>
      </c>
    </row>
    <row r="10" spans="1:5" x14ac:dyDescent="0.25">
      <c r="A10" s="24" t="s">
        <v>79</v>
      </c>
      <c r="B10" s="24" t="s">
        <v>80</v>
      </c>
      <c r="C10" s="25">
        <v>1200700</v>
      </c>
      <c r="D10" s="25">
        <v>732922.44</v>
      </c>
      <c r="E10" s="26">
        <f t="shared" si="0"/>
        <v>61.041262596818513</v>
      </c>
    </row>
    <row r="11" spans="1:5" x14ac:dyDescent="0.25">
      <c r="A11" s="24" t="s">
        <v>83</v>
      </c>
      <c r="B11" s="24" t="s">
        <v>84</v>
      </c>
      <c r="C11" s="25">
        <v>19000</v>
      </c>
      <c r="D11" s="25">
        <v>19293.47</v>
      </c>
      <c r="E11" s="26">
        <f t="shared" si="0"/>
        <v>101.54457894736844</v>
      </c>
    </row>
    <row r="12" spans="1:5" x14ac:dyDescent="0.25">
      <c r="A12" s="24" t="s">
        <v>208</v>
      </c>
      <c r="B12" s="24" t="s">
        <v>207</v>
      </c>
      <c r="C12" s="25">
        <v>1306251</v>
      </c>
      <c r="D12" s="25">
        <v>803338.66</v>
      </c>
      <c r="E12" s="26">
        <f t="shared" si="0"/>
        <v>61.499563253922872</v>
      </c>
    </row>
    <row r="13" spans="1:5" x14ac:dyDescent="0.25">
      <c r="A13" s="98" t="s">
        <v>110</v>
      </c>
      <c r="B13" s="98" t="s">
        <v>111</v>
      </c>
      <c r="C13" s="99">
        <v>500</v>
      </c>
      <c r="D13" s="99"/>
      <c r="E13" s="100">
        <f t="shared" si="0"/>
        <v>0</v>
      </c>
    </row>
    <row r="14" spans="1:5" x14ac:dyDescent="0.25">
      <c r="A14" s="24" t="s">
        <v>112</v>
      </c>
      <c r="B14" s="24" t="s">
        <v>113</v>
      </c>
      <c r="C14" s="25">
        <v>500</v>
      </c>
      <c r="D14" s="25"/>
      <c r="E14" s="26"/>
    </row>
    <row r="15" spans="1:5" x14ac:dyDescent="0.25">
      <c r="A15" s="101" t="s">
        <v>83</v>
      </c>
      <c r="B15" s="101" t="s">
        <v>84</v>
      </c>
      <c r="C15" s="102">
        <v>500</v>
      </c>
      <c r="D15" s="102"/>
      <c r="E15" s="103"/>
    </row>
    <row r="16" spans="1:5" x14ac:dyDescent="0.25">
      <c r="A16" s="24" t="s">
        <v>85</v>
      </c>
      <c r="B16" s="24" t="s">
        <v>86</v>
      </c>
      <c r="C16" s="25">
        <v>500</v>
      </c>
      <c r="D16" s="25"/>
      <c r="E16" s="26"/>
    </row>
    <row r="17" spans="1:5" x14ac:dyDescent="0.25">
      <c r="A17" s="24" t="s">
        <v>143</v>
      </c>
      <c r="B17" s="24" t="s">
        <v>29</v>
      </c>
      <c r="C17" s="25">
        <v>500</v>
      </c>
      <c r="D17" s="25"/>
      <c r="E17" s="26"/>
    </row>
    <row r="18" spans="1:5" x14ac:dyDescent="0.25">
      <c r="A18" s="24" t="s">
        <v>151</v>
      </c>
      <c r="B18" s="24" t="s">
        <v>36</v>
      </c>
      <c r="C18" s="25">
        <v>500</v>
      </c>
      <c r="D18" s="25"/>
      <c r="E18" s="26"/>
    </row>
    <row r="19" spans="1:5" x14ac:dyDescent="0.25">
      <c r="A19" s="24" t="s">
        <v>156</v>
      </c>
      <c r="B19" s="24" t="s">
        <v>41</v>
      </c>
      <c r="C19" s="25">
        <v>500</v>
      </c>
      <c r="D19" s="25"/>
      <c r="E19" s="26"/>
    </row>
    <row r="20" spans="1:5" x14ac:dyDescent="0.25">
      <c r="A20" s="24" t="s">
        <v>158</v>
      </c>
      <c r="B20" s="24" t="s">
        <v>43</v>
      </c>
      <c r="C20" s="25">
        <v>500</v>
      </c>
      <c r="D20" s="25"/>
      <c r="E20" s="26"/>
    </row>
    <row r="21" spans="1:5" x14ac:dyDescent="0.25">
      <c r="A21" s="98" t="s">
        <v>114</v>
      </c>
      <c r="B21" s="98" t="s">
        <v>96</v>
      </c>
      <c r="C21" s="99">
        <v>1285251</v>
      </c>
      <c r="D21" s="99">
        <v>783036.2</v>
      </c>
      <c r="E21" s="100">
        <f t="shared" si="0"/>
        <v>60.924768780572812</v>
      </c>
    </row>
    <row r="22" spans="1:5" x14ac:dyDescent="0.25">
      <c r="A22" s="24" t="s">
        <v>115</v>
      </c>
      <c r="B22" s="24" t="s">
        <v>102</v>
      </c>
      <c r="C22" s="25">
        <v>1285251</v>
      </c>
      <c r="D22" s="25">
        <v>783036.2</v>
      </c>
      <c r="E22" s="26">
        <f t="shared" si="0"/>
        <v>60.924768780572812</v>
      </c>
    </row>
    <row r="23" spans="1:5" x14ac:dyDescent="0.25">
      <c r="A23" s="101" t="s">
        <v>69</v>
      </c>
      <c r="B23" s="101" t="s">
        <v>70</v>
      </c>
      <c r="C23" s="102">
        <v>1151</v>
      </c>
      <c r="D23" s="102">
        <v>4.5199999999999996</v>
      </c>
      <c r="E23" s="103">
        <f t="shared" si="0"/>
        <v>0.39270199826238045</v>
      </c>
    </row>
    <row r="24" spans="1:5" x14ac:dyDescent="0.25">
      <c r="A24" s="24" t="s">
        <v>71</v>
      </c>
      <c r="B24" s="24" t="s">
        <v>72</v>
      </c>
      <c r="C24" s="25">
        <v>1151</v>
      </c>
      <c r="D24" s="25">
        <v>4.5199999999999996</v>
      </c>
      <c r="E24" s="26">
        <f t="shared" si="0"/>
        <v>0.39270199826238045</v>
      </c>
    </row>
    <row r="25" spans="1:5" x14ac:dyDescent="0.25">
      <c r="A25" s="24" t="s">
        <v>143</v>
      </c>
      <c r="B25" s="24" t="s">
        <v>29</v>
      </c>
      <c r="C25" s="25">
        <v>1151</v>
      </c>
      <c r="D25" s="25">
        <v>4.5199999999999996</v>
      </c>
      <c r="E25" s="26">
        <f t="shared" si="0"/>
        <v>0.39270199826238045</v>
      </c>
    </row>
    <row r="26" spans="1:5" x14ac:dyDescent="0.25">
      <c r="A26" s="24" t="s">
        <v>151</v>
      </c>
      <c r="B26" s="24" t="s">
        <v>36</v>
      </c>
      <c r="C26" s="25">
        <v>1131</v>
      </c>
      <c r="D26" s="25"/>
      <c r="E26" s="26"/>
    </row>
    <row r="27" spans="1:5" x14ac:dyDescent="0.25">
      <c r="A27" s="24" t="s">
        <v>156</v>
      </c>
      <c r="B27" s="24" t="s">
        <v>41</v>
      </c>
      <c r="C27" s="25"/>
      <c r="D27" s="25"/>
      <c r="E27" s="26"/>
    </row>
    <row r="28" spans="1:5" x14ac:dyDescent="0.25">
      <c r="A28" s="24" t="s">
        <v>157</v>
      </c>
      <c r="B28" s="24" t="s">
        <v>42</v>
      </c>
      <c r="C28" s="25"/>
      <c r="D28" s="25"/>
      <c r="E28" s="26"/>
    </row>
    <row r="29" spans="1:5" x14ac:dyDescent="0.25">
      <c r="A29" s="24" t="s">
        <v>174</v>
      </c>
      <c r="B29" s="24" t="s">
        <v>55</v>
      </c>
      <c r="C29" s="25"/>
      <c r="D29" s="25"/>
      <c r="E29" s="26"/>
    </row>
    <row r="30" spans="1:5" x14ac:dyDescent="0.25">
      <c r="A30" s="24" t="s">
        <v>179</v>
      </c>
      <c r="B30" s="24" t="s">
        <v>55</v>
      </c>
      <c r="C30" s="25"/>
      <c r="D30" s="25"/>
      <c r="E30" s="26"/>
    </row>
    <row r="31" spans="1:5" x14ac:dyDescent="0.25">
      <c r="A31" s="24" t="s">
        <v>180</v>
      </c>
      <c r="B31" s="24" t="s">
        <v>57</v>
      </c>
      <c r="C31" s="25">
        <v>20</v>
      </c>
      <c r="D31" s="25">
        <v>4.5199999999999996</v>
      </c>
      <c r="E31" s="26">
        <f t="shared" si="0"/>
        <v>22.599999999999998</v>
      </c>
    </row>
    <row r="32" spans="1:5" x14ac:dyDescent="0.25">
      <c r="A32" s="24" t="s">
        <v>181</v>
      </c>
      <c r="B32" s="24" t="s">
        <v>58</v>
      </c>
      <c r="C32" s="25"/>
      <c r="D32" s="25">
        <v>4.5199999999999996</v>
      </c>
      <c r="E32" s="26"/>
    </row>
    <row r="33" spans="1:5" x14ac:dyDescent="0.25">
      <c r="A33" s="77">
        <v>3433</v>
      </c>
      <c r="B33" s="24" t="s">
        <v>60</v>
      </c>
      <c r="C33" s="25"/>
      <c r="D33" s="25">
        <v>4.5199999999999996</v>
      </c>
      <c r="E33" s="26"/>
    </row>
    <row r="34" spans="1:5" x14ac:dyDescent="0.25">
      <c r="A34" s="101" t="s">
        <v>73</v>
      </c>
      <c r="B34" s="101" t="s">
        <v>74</v>
      </c>
      <c r="C34" s="102">
        <v>80900</v>
      </c>
      <c r="D34" s="102">
        <v>49205.26</v>
      </c>
      <c r="E34" s="103">
        <f t="shared" si="0"/>
        <v>60.822323856613103</v>
      </c>
    </row>
    <row r="35" spans="1:5" x14ac:dyDescent="0.25">
      <c r="A35" s="24" t="s">
        <v>75</v>
      </c>
      <c r="B35" s="24" t="s">
        <v>76</v>
      </c>
      <c r="C35" s="25">
        <v>1500</v>
      </c>
      <c r="D35" s="25">
        <v>679.5</v>
      </c>
      <c r="E35" s="26">
        <f t="shared" si="0"/>
        <v>45.300000000000004</v>
      </c>
    </row>
    <row r="36" spans="1:5" x14ac:dyDescent="0.25">
      <c r="A36" s="24" t="s">
        <v>143</v>
      </c>
      <c r="B36" s="24" t="s">
        <v>29</v>
      </c>
      <c r="C36" s="25">
        <v>1500</v>
      </c>
      <c r="D36" s="25">
        <v>679.5</v>
      </c>
      <c r="E36" s="26">
        <f t="shared" si="0"/>
        <v>45.300000000000004</v>
      </c>
    </row>
    <row r="37" spans="1:5" x14ac:dyDescent="0.25">
      <c r="A37" s="24" t="s">
        <v>151</v>
      </c>
      <c r="B37" s="24" t="s">
        <v>36</v>
      </c>
      <c r="C37" s="25">
        <v>1500</v>
      </c>
      <c r="D37" s="25">
        <v>679.5</v>
      </c>
      <c r="E37" s="26">
        <f t="shared" si="0"/>
        <v>45.300000000000004</v>
      </c>
    </row>
    <row r="38" spans="1:5" x14ac:dyDescent="0.25">
      <c r="A38" s="24" t="s">
        <v>156</v>
      </c>
      <c r="B38" s="24" t="s">
        <v>41</v>
      </c>
      <c r="C38" s="25"/>
      <c r="D38" s="25">
        <v>79.5</v>
      </c>
      <c r="E38" s="26"/>
    </row>
    <row r="39" spans="1:5" x14ac:dyDescent="0.25">
      <c r="A39" s="24" t="s">
        <v>160</v>
      </c>
      <c r="B39" s="24" t="s">
        <v>45</v>
      </c>
      <c r="C39" s="25"/>
      <c r="D39" s="25">
        <v>79.5</v>
      </c>
      <c r="E39" s="26"/>
    </row>
    <row r="40" spans="1:5" x14ac:dyDescent="0.25">
      <c r="A40" s="24" t="s">
        <v>164</v>
      </c>
      <c r="B40" s="24" t="s">
        <v>47</v>
      </c>
      <c r="C40" s="25"/>
      <c r="D40" s="25">
        <v>600</v>
      </c>
      <c r="E40" s="26"/>
    </row>
    <row r="41" spans="1:5" x14ac:dyDescent="0.25">
      <c r="A41" s="77">
        <v>3231</v>
      </c>
      <c r="B41" s="24" t="s">
        <v>48</v>
      </c>
      <c r="C41" s="25"/>
      <c r="D41" s="25">
        <v>600</v>
      </c>
      <c r="E41" s="26"/>
    </row>
    <row r="42" spans="1:5" x14ac:dyDescent="0.25">
      <c r="A42" s="77">
        <v>329</v>
      </c>
      <c r="B42" s="24" t="s">
        <v>55</v>
      </c>
      <c r="C42" s="25">
        <v>1500</v>
      </c>
      <c r="D42" s="25"/>
      <c r="E42" s="26"/>
    </row>
    <row r="43" spans="1:5" x14ac:dyDescent="0.25">
      <c r="A43" s="77">
        <v>3299</v>
      </c>
      <c r="B43" s="24" t="s">
        <v>55</v>
      </c>
      <c r="C43" s="25">
        <v>1500</v>
      </c>
      <c r="D43" s="25"/>
      <c r="E43" s="26"/>
    </row>
    <row r="44" spans="1:5" x14ac:dyDescent="0.25">
      <c r="A44" s="24" t="s">
        <v>77</v>
      </c>
      <c r="B44" s="24" t="s">
        <v>78</v>
      </c>
      <c r="C44" s="25">
        <v>79400</v>
      </c>
      <c r="D44" s="25">
        <v>48525.760000000002</v>
      </c>
      <c r="E44" s="26">
        <f t="shared" si="0"/>
        <v>61.115566750629725</v>
      </c>
    </row>
    <row r="45" spans="1:5" x14ac:dyDescent="0.25">
      <c r="A45" s="24" t="s">
        <v>143</v>
      </c>
      <c r="B45" s="24" t="s">
        <v>29</v>
      </c>
      <c r="C45" s="25">
        <v>79400</v>
      </c>
      <c r="D45" s="25">
        <v>48525.760000000002</v>
      </c>
      <c r="E45" s="26">
        <f t="shared" si="0"/>
        <v>61.115566750629725</v>
      </c>
    </row>
    <row r="46" spans="1:5" x14ac:dyDescent="0.25">
      <c r="A46" s="104" t="s">
        <v>151</v>
      </c>
      <c r="B46" s="104" t="s">
        <v>36</v>
      </c>
      <c r="C46" s="105">
        <v>79400</v>
      </c>
      <c r="D46" s="105">
        <v>48244.17</v>
      </c>
      <c r="E46" s="106">
        <f t="shared" si="0"/>
        <v>60.760919395465997</v>
      </c>
    </row>
    <row r="47" spans="1:5" x14ac:dyDescent="0.25">
      <c r="A47" s="24" t="s">
        <v>152</v>
      </c>
      <c r="B47" s="24" t="s">
        <v>37</v>
      </c>
      <c r="C47" s="25"/>
      <c r="D47" s="25">
        <v>11153.3</v>
      </c>
      <c r="E47" s="26"/>
    </row>
    <row r="48" spans="1:5" x14ac:dyDescent="0.25">
      <c r="A48" s="24" t="s">
        <v>153</v>
      </c>
      <c r="B48" s="24" t="s">
        <v>38</v>
      </c>
      <c r="C48" s="25"/>
      <c r="D48" s="25">
        <v>2208.89</v>
      </c>
      <c r="E48" s="26"/>
    </row>
    <row r="49" spans="1:5" x14ac:dyDescent="0.25">
      <c r="A49" s="24" t="s">
        <v>154</v>
      </c>
      <c r="B49" s="24" t="s">
        <v>39</v>
      </c>
      <c r="C49" s="25"/>
      <c r="D49" s="25">
        <v>8944.41</v>
      </c>
      <c r="E49" s="26"/>
    </row>
    <row r="50" spans="1:5" x14ac:dyDescent="0.25">
      <c r="A50" s="24" t="s">
        <v>155</v>
      </c>
      <c r="B50" s="24" t="s">
        <v>40</v>
      </c>
      <c r="C50" s="25"/>
      <c r="D50" s="25"/>
      <c r="E50" s="26"/>
    </row>
    <row r="51" spans="1:5" x14ac:dyDescent="0.25">
      <c r="A51" s="24" t="s">
        <v>156</v>
      </c>
      <c r="B51" s="24" t="s">
        <v>41</v>
      </c>
      <c r="C51" s="25"/>
      <c r="D51" s="25">
        <v>18887.25</v>
      </c>
      <c r="E51" s="26"/>
    </row>
    <row r="52" spans="1:5" x14ac:dyDescent="0.25">
      <c r="A52" s="24" t="s">
        <v>157</v>
      </c>
      <c r="B52" s="24" t="s">
        <v>42</v>
      </c>
      <c r="C52" s="25"/>
      <c r="D52" s="25">
        <v>3351.9</v>
      </c>
      <c r="E52" s="26"/>
    </row>
    <row r="53" spans="1:5" x14ac:dyDescent="0.25">
      <c r="A53" s="24" t="s">
        <v>158</v>
      </c>
      <c r="B53" s="24" t="s">
        <v>43</v>
      </c>
      <c r="C53" s="25"/>
      <c r="D53" s="25">
        <v>50.42</v>
      </c>
      <c r="E53" s="26"/>
    </row>
    <row r="54" spans="1:5" x14ac:dyDescent="0.25">
      <c r="A54" s="24" t="s">
        <v>159</v>
      </c>
      <c r="B54" s="24" t="s">
        <v>44</v>
      </c>
      <c r="C54" s="25"/>
      <c r="D54" s="25">
        <v>14717.11</v>
      </c>
      <c r="E54" s="26"/>
    </row>
    <row r="55" spans="1:5" x14ac:dyDescent="0.25">
      <c r="A55" s="24" t="s">
        <v>160</v>
      </c>
      <c r="B55" s="24" t="s">
        <v>45</v>
      </c>
      <c r="C55" s="25"/>
      <c r="D55" s="25">
        <v>767.82</v>
      </c>
      <c r="E55" s="26"/>
    </row>
    <row r="56" spans="1:5" x14ac:dyDescent="0.25">
      <c r="A56" s="77">
        <v>3225</v>
      </c>
      <c r="B56" s="24" t="s">
        <v>233</v>
      </c>
      <c r="C56" s="25"/>
      <c r="D56" s="25"/>
      <c r="E56" s="26"/>
    </row>
    <row r="57" spans="1:5" x14ac:dyDescent="0.25">
      <c r="A57" s="24" t="s">
        <v>162</v>
      </c>
      <c r="B57" s="24" t="s">
        <v>163</v>
      </c>
      <c r="C57" s="25"/>
      <c r="D57" s="25"/>
      <c r="E57" s="26"/>
    </row>
    <row r="58" spans="1:5" x14ac:dyDescent="0.25">
      <c r="A58" s="24" t="s">
        <v>164</v>
      </c>
      <c r="B58" s="24" t="s">
        <v>47</v>
      </c>
      <c r="C58" s="25"/>
      <c r="D58" s="25">
        <v>17643.75</v>
      </c>
      <c r="E58" s="26"/>
    </row>
    <row r="59" spans="1:5" x14ac:dyDescent="0.25">
      <c r="A59" s="24" t="s">
        <v>165</v>
      </c>
      <c r="B59" s="24" t="s">
        <v>48</v>
      </c>
      <c r="C59" s="25"/>
      <c r="D59" s="25">
        <v>1546.7</v>
      </c>
      <c r="E59" s="26"/>
    </row>
    <row r="60" spans="1:5" x14ac:dyDescent="0.25">
      <c r="A60" s="24" t="s">
        <v>166</v>
      </c>
      <c r="B60" s="24" t="s">
        <v>49</v>
      </c>
      <c r="C60" s="25"/>
      <c r="D60" s="25">
        <v>5823.66</v>
      </c>
      <c r="E60" s="26"/>
    </row>
    <row r="61" spans="1:5" x14ac:dyDescent="0.25">
      <c r="A61" s="77">
        <v>3234</v>
      </c>
      <c r="B61" s="24" t="s">
        <v>51</v>
      </c>
      <c r="C61" s="25"/>
      <c r="D61" s="25">
        <v>7079.81</v>
      </c>
      <c r="E61" s="26"/>
    </row>
    <row r="62" spans="1:5" x14ac:dyDescent="0.25">
      <c r="A62" s="77">
        <v>3235</v>
      </c>
      <c r="B62" s="24" t="s">
        <v>214</v>
      </c>
      <c r="C62" s="25"/>
      <c r="D62" s="25">
        <v>213.75</v>
      </c>
      <c r="E62" s="26"/>
    </row>
    <row r="63" spans="1:5" x14ac:dyDescent="0.25">
      <c r="A63" s="24" t="s">
        <v>169</v>
      </c>
      <c r="B63" s="24" t="s">
        <v>170</v>
      </c>
      <c r="C63" s="25"/>
      <c r="D63" s="25">
        <v>378.5</v>
      </c>
      <c r="E63" s="26"/>
    </row>
    <row r="64" spans="1:5" x14ac:dyDescent="0.25">
      <c r="A64" s="24" t="s">
        <v>172</v>
      </c>
      <c r="B64" s="24" t="s">
        <v>53</v>
      </c>
      <c r="C64" s="25"/>
      <c r="D64" s="25">
        <v>1925.39</v>
      </c>
      <c r="E64" s="26"/>
    </row>
    <row r="65" spans="1:8" x14ac:dyDescent="0.25">
      <c r="A65" s="24" t="s">
        <v>173</v>
      </c>
      <c r="B65" s="24" t="s">
        <v>54</v>
      </c>
      <c r="C65" s="25"/>
      <c r="D65" s="25">
        <v>675.94</v>
      </c>
      <c r="E65" s="26"/>
    </row>
    <row r="66" spans="1:8" x14ac:dyDescent="0.25">
      <c r="A66" s="24" t="s">
        <v>174</v>
      </c>
      <c r="B66" s="24" t="s">
        <v>55</v>
      </c>
      <c r="C66" s="25"/>
      <c r="D66" s="25">
        <v>559.87</v>
      </c>
      <c r="E66" s="26"/>
    </row>
    <row r="67" spans="1:8" x14ac:dyDescent="0.25">
      <c r="A67" s="77">
        <v>3292</v>
      </c>
      <c r="B67" s="24" t="s">
        <v>215</v>
      </c>
      <c r="C67" s="25"/>
      <c r="D67" s="25"/>
      <c r="E67" s="26"/>
    </row>
    <row r="68" spans="1:8" x14ac:dyDescent="0.25">
      <c r="A68" s="77">
        <v>3293</v>
      </c>
      <c r="B68" s="24" t="s">
        <v>176</v>
      </c>
      <c r="C68" s="25"/>
      <c r="D68" s="25">
        <v>116.36</v>
      </c>
      <c r="E68" s="26"/>
    </row>
    <row r="69" spans="1:8" x14ac:dyDescent="0.25">
      <c r="A69" s="24" t="s">
        <v>177</v>
      </c>
      <c r="B69" s="24" t="s">
        <v>119</v>
      </c>
      <c r="C69" s="25"/>
      <c r="D69" s="25">
        <v>40</v>
      </c>
      <c r="E69" s="26"/>
    </row>
    <row r="70" spans="1:8" x14ac:dyDescent="0.25">
      <c r="A70" s="24" t="s">
        <v>178</v>
      </c>
      <c r="B70" s="24" t="s">
        <v>56</v>
      </c>
      <c r="C70" s="25"/>
      <c r="D70" s="25">
        <v>63.72</v>
      </c>
      <c r="E70" s="26"/>
    </row>
    <row r="71" spans="1:8" x14ac:dyDescent="0.25">
      <c r="A71" s="24" t="s">
        <v>179</v>
      </c>
      <c r="B71" s="24" t="s">
        <v>55</v>
      </c>
      <c r="C71" s="25"/>
      <c r="D71" s="25">
        <v>339.79</v>
      </c>
      <c r="E71" s="26"/>
    </row>
    <row r="72" spans="1:8" x14ac:dyDescent="0.25">
      <c r="A72" s="24" t="s">
        <v>180</v>
      </c>
      <c r="B72" s="24" t="s">
        <v>57</v>
      </c>
      <c r="C72" s="25">
        <v>500</v>
      </c>
      <c r="D72" s="25">
        <v>281.58999999999997</v>
      </c>
      <c r="E72" s="26">
        <f t="shared" ref="E72:E113" si="1">D72/C72*100</f>
        <v>56.317999999999991</v>
      </c>
    </row>
    <row r="73" spans="1:8" x14ac:dyDescent="0.25">
      <c r="A73" s="24" t="s">
        <v>181</v>
      </c>
      <c r="B73" s="24" t="s">
        <v>58</v>
      </c>
      <c r="C73" s="25"/>
      <c r="D73" s="25">
        <v>281.58999999999997</v>
      </c>
      <c r="E73" s="26"/>
    </row>
    <row r="74" spans="1:8" x14ac:dyDescent="0.25">
      <c r="A74" s="24" t="s">
        <v>182</v>
      </c>
      <c r="B74" s="24" t="s">
        <v>59</v>
      </c>
      <c r="C74" s="25"/>
      <c r="D74" s="25">
        <v>281.58999999999997</v>
      </c>
      <c r="E74" s="26"/>
    </row>
    <row r="75" spans="1:8" x14ac:dyDescent="0.25">
      <c r="A75" s="101" t="s">
        <v>79</v>
      </c>
      <c r="B75" s="101" t="s">
        <v>80</v>
      </c>
      <c r="C75" s="102">
        <v>1200700</v>
      </c>
      <c r="D75" s="102">
        <v>732182.9</v>
      </c>
      <c r="E75" s="103">
        <f t="shared" si="1"/>
        <v>60.979670192387779</v>
      </c>
    </row>
    <row r="76" spans="1:8" x14ac:dyDescent="0.25">
      <c r="A76" s="24" t="s">
        <v>81</v>
      </c>
      <c r="B76" s="24" t="s">
        <v>82</v>
      </c>
      <c r="C76" s="25">
        <v>1200700</v>
      </c>
      <c r="D76" s="25">
        <v>732182.9</v>
      </c>
      <c r="E76" s="26">
        <f t="shared" si="1"/>
        <v>60.979670192387779</v>
      </c>
    </row>
    <row r="77" spans="1:8" x14ac:dyDescent="0.25">
      <c r="A77" s="24" t="s">
        <v>143</v>
      </c>
      <c r="B77" s="24" t="s">
        <v>29</v>
      </c>
      <c r="C77" s="25">
        <v>1200700</v>
      </c>
      <c r="D77" s="25">
        <v>732182.9</v>
      </c>
      <c r="E77" s="26">
        <f t="shared" si="1"/>
        <v>60.979670192387779</v>
      </c>
    </row>
    <row r="78" spans="1:8" x14ac:dyDescent="0.25">
      <c r="A78" s="24" t="s">
        <v>144</v>
      </c>
      <c r="B78" s="24" t="s">
        <v>30</v>
      </c>
      <c r="C78" s="25">
        <v>1152684.56</v>
      </c>
      <c r="D78" s="25">
        <v>717129.42</v>
      </c>
      <c r="E78" s="26">
        <f t="shared" si="1"/>
        <v>62.213847993244578</v>
      </c>
      <c r="H78" s="67"/>
    </row>
    <row r="79" spans="1:8" x14ac:dyDescent="0.25">
      <c r="A79" s="24" t="s">
        <v>145</v>
      </c>
      <c r="B79" s="24" t="s">
        <v>31</v>
      </c>
      <c r="C79" s="25"/>
      <c r="D79" s="25">
        <v>600235.64</v>
      </c>
      <c r="E79" s="26"/>
    </row>
    <row r="80" spans="1:8" x14ac:dyDescent="0.25">
      <c r="A80" s="24" t="s">
        <v>146</v>
      </c>
      <c r="B80" s="24" t="s">
        <v>32</v>
      </c>
      <c r="C80" s="25"/>
      <c r="D80" s="25">
        <v>600235.64</v>
      </c>
      <c r="E80" s="26"/>
    </row>
    <row r="81" spans="1:5" x14ac:dyDescent="0.25">
      <c r="A81" s="24" t="s">
        <v>147</v>
      </c>
      <c r="B81" s="24" t="s">
        <v>33</v>
      </c>
      <c r="C81" s="25"/>
      <c r="D81" s="25">
        <v>17854.97</v>
      </c>
      <c r="E81" s="26"/>
    </row>
    <row r="82" spans="1:5" x14ac:dyDescent="0.25">
      <c r="A82" s="24" t="s">
        <v>148</v>
      </c>
      <c r="B82" s="24" t="s">
        <v>33</v>
      </c>
      <c r="C82" s="25"/>
      <c r="D82" s="25">
        <v>17854.97</v>
      </c>
      <c r="E82" s="26"/>
    </row>
    <row r="83" spans="1:5" x14ac:dyDescent="0.25">
      <c r="A83" s="24" t="s">
        <v>149</v>
      </c>
      <c r="B83" s="24" t="s">
        <v>34</v>
      </c>
      <c r="C83" s="25"/>
      <c r="D83" s="25">
        <v>99038.88</v>
      </c>
      <c r="E83" s="26"/>
    </row>
    <row r="84" spans="1:5" x14ac:dyDescent="0.25">
      <c r="A84" s="24" t="s">
        <v>150</v>
      </c>
      <c r="B84" s="24" t="s">
        <v>35</v>
      </c>
      <c r="C84" s="25"/>
      <c r="D84" s="25">
        <v>99038.88</v>
      </c>
      <c r="E84" s="26"/>
    </row>
    <row r="85" spans="1:5" x14ac:dyDescent="0.25">
      <c r="A85" s="24" t="s">
        <v>151</v>
      </c>
      <c r="B85" s="24" t="s">
        <v>36</v>
      </c>
      <c r="C85" s="25">
        <v>700</v>
      </c>
      <c r="D85" s="25">
        <v>15053.41</v>
      </c>
      <c r="E85" s="26">
        <f t="shared" si="1"/>
        <v>2150.4871428571428</v>
      </c>
    </row>
    <row r="86" spans="1:5" x14ac:dyDescent="0.25">
      <c r="A86" s="24" t="s">
        <v>152</v>
      </c>
      <c r="B86" s="24" t="s">
        <v>37</v>
      </c>
      <c r="C86" s="25"/>
      <c r="D86" s="25">
        <v>201</v>
      </c>
      <c r="E86" s="26"/>
    </row>
    <row r="87" spans="1:5" x14ac:dyDescent="0.25">
      <c r="A87" s="24" t="s">
        <v>153</v>
      </c>
      <c r="B87" s="24" t="s">
        <v>38</v>
      </c>
      <c r="C87" s="25"/>
      <c r="D87" s="25">
        <v>201</v>
      </c>
      <c r="E87" s="26"/>
    </row>
    <row r="88" spans="1:5" x14ac:dyDescent="0.25">
      <c r="A88" s="24" t="s">
        <v>164</v>
      </c>
      <c r="B88" s="24" t="s">
        <v>47</v>
      </c>
      <c r="C88" s="25"/>
      <c r="D88" s="25">
        <v>9978.94</v>
      </c>
      <c r="E88" s="26"/>
    </row>
    <row r="89" spans="1:5" x14ac:dyDescent="0.25">
      <c r="A89" s="24" t="s">
        <v>171</v>
      </c>
      <c r="B89" s="24" t="s">
        <v>52</v>
      </c>
      <c r="C89" s="25"/>
      <c r="D89" s="25">
        <v>9978.94</v>
      </c>
      <c r="E89" s="26"/>
    </row>
    <row r="90" spans="1:5" x14ac:dyDescent="0.25">
      <c r="A90" s="24" t="s">
        <v>174</v>
      </c>
      <c r="B90" s="24" t="s">
        <v>55</v>
      </c>
      <c r="C90" s="25"/>
      <c r="D90" s="25">
        <v>4873.47</v>
      </c>
      <c r="E90" s="26"/>
    </row>
    <row r="91" spans="1:5" x14ac:dyDescent="0.25">
      <c r="A91" s="24" t="s">
        <v>179</v>
      </c>
      <c r="B91" s="24" t="s">
        <v>55</v>
      </c>
      <c r="C91" s="25"/>
      <c r="D91" s="25">
        <v>4873.47</v>
      </c>
      <c r="E91" s="26"/>
    </row>
    <row r="92" spans="1:5" x14ac:dyDescent="0.25">
      <c r="A92" s="24" t="s">
        <v>89</v>
      </c>
      <c r="B92" s="24" t="s">
        <v>90</v>
      </c>
      <c r="C92" s="25"/>
      <c r="D92" s="25">
        <v>739.54</v>
      </c>
      <c r="E92" s="26"/>
    </row>
    <row r="93" spans="1:5" x14ac:dyDescent="0.25">
      <c r="A93" s="24" t="s">
        <v>143</v>
      </c>
      <c r="B93" s="24" t="s">
        <v>29</v>
      </c>
      <c r="C93" s="25"/>
      <c r="D93" s="25">
        <v>739.54</v>
      </c>
      <c r="E93" s="26"/>
    </row>
    <row r="94" spans="1:5" x14ac:dyDescent="0.25">
      <c r="A94" s="24" t="s">
        <v>151</v>
      </c>
      <c r="B94" s="24" t="s">
        <v>36</v>
      </c>
      <c r="C94" s="25"/>
      <c r="D94" s="25">
        <v>739.54</v>
      </c>
      <c r="E94" s="26"/>
    </row>
    <row r="95" spans="1:5" x14ac:dyDescent="0.25">
      <c r="A95" s="24" t="s">
        <v>174</v>
      </c>
      <c r="B95" s="24" t="s">
        <v>55</v>
      </c>
      <c r="C95" s="25"/>
      <c r="D95" s="25">
        <v>739.54</v>
      </c>
      <c r="E95" s="26"/>
    </row>
    <row r="96" spans="1:5" x14ac:dyDescent="0.25">
      <c r="A96" s="24" t="s">
        <v>179</v>
      </c>
      <c r="B96" s="24" t="s">
        <v>55</v>
      </c>
      <c r="C96" s="25"/>
      <c r="D96" s="25">
        <v>739.54</v>
      </c>
      <c r="E96" s="26"/>
    </row>
    <row r="97" spans="1:5" x14ac:dyDescent="0.25">
      <c r="A97" s="101" t="s">
        <v>83</v>
      </c>
      <c r="B97" s="101" t="s">
        <v>84</v>
      </c>
      <c r="C97" s="102">
        <v>2500</v>
      </c>
      <c r="D97" s="102">
        <v>103.98</v>
      </c>
      <c r="E97" s="103">
        <f t="shared" si="1"/>
        <v>4.1592000000000002</v>
      </c>
    </row>
    <row r="98" spans="1:5" x14ac:dyDescent="0.25">
      <c r="A98" s="24" t="s">
        <v>85</v>
      </c>
      <c r="B98" s="24" t="s">
        <v>86</v>
      </c>
      <c r="C98" s="25">
        <v>2500</v>
      </c>
      <c r="D98" s="25">
        <v>103.98</v>
      </c>
      <c r="E98" s="26">
        <f t="shared" si="1"/>
        <v>4.1592000000000002</v>
      </c>
    </row>
    <row r="99" spans="1:5" x14ac:dyDescent="0.25">
      <c r="A99" s="24" t="s">
        <v>143</v>
      </c>
      <c r="B99" s="24" t="s">
        <v>29</v>
      </c>
      <c r="C99" s="25">
        <v>2500</v>
      </c>
      <c r="D99" s="25">
        <v>103.98</v>
      </c>
      <c r="E99" s="26">
        <f t="shared" si="1"/>
        <v>4.1592000000000002</v>
      </c>
    </row>
    <row r="100" spans="1:5" x14ac:dyDescent="0.25">
      <c r="A100" s="24" t="s">
        <v>151</v>
      </c>
      <c r="B100" s="24" t="s">
        <v>36</v>
      </c>
      <c r="C100" s="25">
        <v>2500</v>
      </c>
      <c r="D100" s="25">
        <v>103.98</v>
      </c>
      <c r="E100" s="26">
        <f t="shared" si="1"/>
        <v>4.1592000000000002</v>
      </c>
    </row>
    <row r="101" spans="1:5" x14ac:dyDescent="0.25">
      <c r="A101" s="24" t="s">
        <v>174</v>
      </c>
      <c r="B101" s="24" t="s">
        <v>55</v>
      </c>
      <c r="C101" s="25"/>
      <c r="D101" s="25">
        <v>103.98</v>
      </c>
      <c r="E101" s="26"/>
    </row>
    <row r="102" spans="1:5" x14ac:dyDescent="0.25">
      <c r="A102" s="77">
        <v>3295</v>
      </c>
      <c r="B102" s="24" t="s">
        <v>56</v>
      </c>
      <c r="C102" s="25"/>
      <c r="D102" s="25">
        <v>3.98</v>
      </c>
      <c r="E102" s="26"/>
    </row>
    <row r="103" spans="1:5" x14ac:dyDescent="0.25">
      <c r="A103" s="24" t="s">
        <v>179</v>
      </c>
      <c r="B103" s="24" t="s">
        <v>55</v>
      </c>
      <c r="C103" s="25"/>
      <c r="D103" s="25">
        <v>100</v>
      </c>
      <c r="E103" s="26"/>
    </row>
    <row r="104" spans="1:5" x14ac:dyDescent="0.25">
      <c r="A104" s="24" t="s">
        <v>106</v>
      </c>
      <c r="B104" s="24" t="s">
        <v>107</v>
      </c>
      <c r="C104" s="25"/>
      <c r="D104" s="25">
        <v>800</v>
      </c>
      <c r="E104" s="26"/>
    </row>
    <row r="105" spans="1:5" x14ac:dyDescent="0.25">
      <c r="A105" s="24" t="s">
        <v>143</v>
      </c>
      <c r="B105" s="24" t="s">
        <v>29</v>
      </c>
      <c r="C105" s="25"/>
      <c r="D105" s="25">
        <v>800</v>
      </c>
      <c r="E105" s="26"/>
    </row>
    <row r="106" spans="1:5" x14ac:dyDescent="0.25">
      <c r="A106" s="24" t="s">
        <v>151</v>
      </c>
      <c r="B106" s="24" t="s">
        <v>36</v>
      </c>
      <c r="C106" s="25"/>
      <c r="D106" s="25">
        <v>800</v>
      </c>
      <c r="E106" s="26"/>
    </row>
    <row r="107" spans="1:5" x14ac:dyDescent="0.25">
      <c r="A107" s="24" t="s">
        <v>164</v>
      </c>
      <c r="B107" s="24" t="s">
        <v>47</v>
      </c>
      <c r="C107" s="25"/>
      <c r="D107" s="25">
        <v>800</v>
      </c>
      <c r="E107" s="26"/>
    </row>
    <row r="108" spans="1:5" x14ac:dyDescent="0.25">
      <c r="A108" s="24" t="s">
        <v>165</v>
      </c>
      <c r="B108" s="24" t="s">
        <v>48</v>
      </c>
      <c r="C108" s="25"/>
      <c r="D108" s="25">
        <v>800</v>
      </c>
      <c r="E108" s="26"/>
    </row>
    <row r="109" spans="1:5" x14ac:dyDescent="0.25">
      <c r="A109" s="98" t="s">
        <v>98</v>
      </c>
      <c r="B109" s="98" t="s">
        <v>99</v>
      </c>
      <c r="C109" s="99">
        <v>15500</v>
      </c>
      <c r="D109" s="99">
        <v>14845.37</v>
      </c>
      <c r="E109" s="100">
        <f t="shared" si="1"/>
        <v>95.776580645161289</v>
      </c>
    </row>
    <row r="110" spans="1:5" x14ac:dyDescent="0.25">
      <c r="A110" s="24" t="s">
        <v>100</v>
      </c>
      <c r="B110" s="24" t="s">
        <v>101</v>
      </c>
      <c r="C110" s="25">
        <v>15500</v>
      </c>
      <c r="D110" s="25">
        <v>14845.37</v>
      </c>
      <c r="E110" s="26">
        <f t="shared" si="1"/>
        <v>95.776580645161289</v>
      </c>
    </row>
    <row r="111" spans="1:5" x14ac:dyDescent="0.25">
      <c r="A111" s="101" t="s">
        <v>65</v>
      </c>
      <c r="B111" s="101" t="s">
        <v>66</v>
      </c>
      <c r="C111" s="102">
        <v>4400</v>
      </c>
      <c r="D111" s="102">
        <v>1912.97</v>
      </c>
      <c r="E111" s="103">
        <f t="shared" si="1"/>
        <v>43.476590909090909</v>
      </c>
    </row>
    <row r="112" spans="1:5" x14ac:dyDescent="0.25">
      <c r="A112" s="24" t="s">
        <v>67</v>
      </c>
      <c r="B112" s="24" t="s">
        <v>68</v>
      </c>
      <c r="C112" s="25">
        <v>4400</v>
      </c>
      <c r="D112" s="25">
        <v>1912.97</v>
      </c>
      <c r="E112" s="26">
        <f t="shared" si="1"/>
        <v>43.476590909090909</v>
      </c>
    </row>
    <row r="113" spans="1:5" x14ac:dyDescent="0.25">
      <c r="A113" s="24" t="s">
        <v>143</v>
      </c>
      <c r="B113" s="24" t="s">
        <v>29</v>
      </c>
      <c r="C113" s="25">
        <v>4400</v>
      </c>
      <c r="D113" s="25">
        <v>1912.97</v>
      </c>
      <c r="E113" s="26">
        <f t="shared" si="1"/>
        <v>43.476590909090909</v>
      </c>
    </row>
    <row r="114" spans="1:5" x14ac:dyDescent="0.25">
      <c r="A114" s="24" t="s">
        <v>151</v>
      </c>
      <c r="B114" s="24" t="s">
        <v>36</v>
      </c>
      <c r="C114" s="25">
        <v>4400</v>
      </c>
      <c r="D114" s="25">
        <v>1912.97</v>
      </c>
      <c r="E114" s="26">
        <f t="shared" ref="E114:E145" si="2">D114/C114*100</f>
        <v>43.476590909090909</v>
      </c>
    </row>
    <row r="115" spans="1:5" x14ac:dyDescent="0.25">
      <c r="A115" s="24" t="s">
        <v>152</v>
      </c>
      <c r="B115" s="24" t="s">
        <v>37</v>
      </c>
      <c r="C115" s="25"/>
      <c r="D115" s="25">
        <v>40</v>
      </c>
      <c r="E115" s="26"/>
    </row>
    <row r="116" spans="1:5" x14ac:dyDescent="0.25">
      <c r="A116" s="24" t="s">
        <v>153</v>
      </c>
      <c r="B116" s="24" t="s">
        <v>38</v>
      </c>
      <c r="C116" s="25"/>
      <c r="D116" s="25">
        <v>40</v>
      </c>
      <c r="E116" s="26"/>
    </row>
    <row r="117" spans="1:5" x14ac:dyDescent="0.25">
      <c r="A117" s="24" t="s">
        <v>156</v>
      </c>
      <c r="B117" s="24" t="s">
        <v>41</v>
      </c>
      <c r="C117" s="25"/>
      <c r="D117" s="25">
        <v>26.14</v>
      </c>
      <c r="E117" s="26"/>
    </row>
    <row r="118" spans="1:5" x14ac:dyDescent="0.25">
      <c r="A118" s="24" t="s">
        <v>158</v>
      </c>
      <c r="B118" s="24" t="s">
        <v>43</v>
      </c>
      <c r="C118" s="25"/>
      <c r="D118" s="25">
        <v>26.14</v>
      </c>
      <c r="E118" s="26"/>
    </row>
    <row r="119" spans="1:5" x14ac:dyDescent="0.25">
      <c r="A119" s="24" t="s">
        <v>164</v>
      </c>
      <c r="B119" s="24" t="s">
        <v>47</v>
      </c>
      <c r="C119" s="25"/>
      <c r="D119" s="25">
        <v>1756.83</v>
      </c>
      <c r="E119" s="26"/>
    </row>
    <row r="120" spans="1:5" x14ac:dyDescent="0.25">
      <c r="A120" s="24" t="s">
        <v>165</v>
      </c>
      <c r="B120" s="24" t="s">
        <v>48</v>
      </c>
      <c r="C120" s="25"/>
      <c r="D120" s="25">
        <v>126.83</v>
      </c>
      <c r="E120" s="26"/>
    </row>
    <row r="121" spans="1:5" x14ac:dyDescent="0.25">
      <c r="A121" s="24" t="s">
        <v>173</v>
      </c>
      <c r="B121" s="24" t="s">
        <v>54</v>
      </c>
      <c r="C121" s="25"/>
      <c r="D121" s="25">
        <v>1630</v>
      </c>
      <c r="E121" s="26"/>
    </row>
    <row r="122" spans="1:5" x14ac:dyDescent="0.25">
      <c r="A122" s="24" t="s">
        <v>174</v>
      </c>
      <c r="B122" s="24" t="s">
        <v>55</v>
      </c>
      <c r="C122" s="25"/>
      <c r="D122" s="25">
        <v>90</v>
      </c>
      <c r="E122" s="26"/>
    </row>
    <row r="123" spans="1:5" x14ac:dyDescent="0.25">
      <c r="A123" s="24" t="s">
        <v>179</v>
      </c>
      <c r="B123" s="24" t="s">
        <v>55</v>
      </c>
      <c r="C123" s="25"/>
      <c r="D123" s="25">
        <v>90</v>
      </c>
      <c r="E123" s="26"/>
    </row>
    <row r="124" spans="1:5" x14ac:dyDescent="0.25">
      <c r="A124" s="101" t="s">
        <v>69</v>
      </c>
      <c r="B124" s="101" t="s">
        <v>70</v>
      </c>
      <c r="C124" s="102">
        <v>100</v>
      </c>
      <c r="D124" s="102"/>
      <c r="E124" s="103"/>
    </row>
    <row r="125" spans="1:5" x14ac:dyDescent="0.25">
      <c r="A125" s="24" t="s">
        <v>71</v>
      </c>
      <c r="B125" s="24" t="s">
        <v>72</v>
      </c>
      <c r="C125" s="25">
        <v>100</v>
      </c>
      <c r="D125" s="25"/>
      <c r="E125" s="26"/>
    </row>
    <row r="126" spans="1:5" x14ac:dyDescent="0.25">
      <c r="A126" s="24" t="s">
        <v>143</v>
      </c>
      <c r="B126" s="24" t="s">
        <v>29</v>
      </c>
      <c r="C126" s="25">
        <v>100</v>
      </c>
      <c r="D126" s="25"/>
      <c r="E126" s="26"/>
    </row>
    <row r="127" spans="1:5" x14ac:dyDescent="0.25">
      <c r="A127" s="24" t="s">
        <v>151</v>
      </c>
      <c r="B127" s="24" t="s">
        <v>36</v>
      </c>
      <c r="C127" s="25">
        <v>100</v>
      </c>
      <c r="D127" s="25"/>
      <c r="E127" s="26"/>
    </row>
    <row r="128" spans="1:5" x14ac:dyDescent="0.25">
      <c r="A128" s="101" t="s">
        <v>83</v>
      </c>
      <c r="B128" s="101" t="s">
        <v>84</v>
      </c>
      <c r="C128" s="102">
        <v>11000</v>
      </c>
      <c r="D128" s="102">
        <v>12932.4</v>
      </c>
      <c r="E128" s="103">
        <f t="shared" si="2"/>
        <v>117.56727272727272</v>
      </c>
    </row>
    <row r="129" spans="1:5" x14ac:dyDescent="0.25">
      <c r="A129" s="24" t="s">
        <v>85</v>
      </c>
      <c r="B129" s="24" t="s">
        <v>86</v>
      </c>
      <c r="C129" s="25">
        <v>11000</v>
      </c>
      <c r="D129" s="25">
        <v>12932.4</v>
      </c>
      <c r="E129" s="26">
        <f t="shared" si="2"/>
        <v>117.56727272727272</v>
      </c>
    </row>
    <row r="130" spans="1:5" x14ac:dyDescent="0.25">
      <c r="A130" s="24" t="s">
        <v>143</v>
      </c>
      <c r="B130" s="24" t="s">
        <v>29</v>
      </c>
      <c r="C130" s="25">
        <v>11000</v>
      </c>
      <c r="D130" s="25">
        <v>12932.4</v>
      </c>
      <c r="E130" s="26">
        <f t="shared" si="2"/>
        <v>117.56727272727272</v>
      </c>
    </row>
    <row r="131" spans="1:5" x14ac:dyDescent="0.25">
      <c r="A131" s="24" t="s">
        <v>151</v>
      </c>
      <c r="B131" s="24" t="s">
        <v>36</v>
      </c>
      <c r="C131" s="25">
        <v>11000</v>
      </c>
      <c r="D131" s="25">
        <v>12932.4</v>
      </c>
      <c r="E131" s="26">
        <f t="shared" si="2"/>
        <v>117.56727272727272</v>
      </c>
    </row>
    <row r="132" spans="1:5" x14ac:dyDescent="0.25">
      <c r="A132" s="24" t="s">
        <v>152</v>
      </c>
      <c r="B132" s="24" t="s">
        <v>37</v>
      </c>
      <c r="C132" s="25"/>
      <c r="D132" s="25">
        <v>990</v>
      </c>
      <c r="E132" s="26"/>
    </row>
    <row r="133" spans="1:5" x14ac:dyDescent="0.25">
      <c r="A133" s="24" t="s">
        <v>153</v>
      </c>
      <c r="B133" s="24" t="s">
        <v>38</v>
      </c>
      <c r="C133" s="25"/>
      <c r="D133" s="25">
        <v>990</v>
      </c>
      <c r="E133" s="26"/>
    </row>
    <row r="134" spans="1:5" x14ac:dyDescent="0.25">
      <c r="A134" s="24" t="s">
        <v>156</v>
      </c>
      <c r="B134" s="24" t="s">
        <v>41</v>
      </c>
      <c r="C134" s="25"/>
      <c r="D134" s="25">
        <v>338.17</v>
      </c>
      <c r="E134" s="26"/>
    </row>
    <row r="135" spans="1:5" x14ac:dyDescent="0.25">
      <c r="A135" s="24" t="s">
        <v>158</v>
      </c>
      <c r="B135" s="24" t="s">
        <v>43</v>
      </c>
      <c r="C135" s="25"/>
      <c r="D135" s="25">
        <v>338.17</v>
      </c>
      <c r="E135" s="26"/>
    </row>
    <row r="136" spans="1:5" x14ac:dyDescent="0.25">
      <c r="A136" s="24" t="s">
        <v>164</v>
      </c>
      <c r="B136" s="24" t="s">
        <v>47</v>
      </c>
      <c r="C136" s="25"/>
      <c r="D136" s="25">
        <v>10431.44</v>
      </c>
      <c r="E136" s="26"/>
    </row>
    <row r="137" spans="1:5" x14ac:dyDescent="0.25">
      <c r="A137" s="24" t="s">
        <v>165</v>
      </c>
      <c r="B137" s="24" t="s">
        <v>48</v>
      </c>
      <c r="C137" s="25"/>
      <c r="D137" s="25">
        <v>203.4</v>
      </c>
      <c r="E137" s="26"/>
    </row>
    <row r="138" spans="1:5" x14ac:dyDescent="0.25">
      <c r="A138" s="24" t="s">
        <v>171</v>
      </c>
      <c r="B138" s="24" t="s">
        <v>52</v>
      </c>
      <c r="C138" s="25"/>
      <c r="D138" s="25">
        <v>395.9</v>
      </c>
      <c r="E138" s="26"/>
    </row>
    <row r="139" spans="1:5" x14ac:dyDescent="0.25">
      <c r="A139" s="24" t="s">
        <v>173</v>
      </c>
      <c r="B139" s="24" t="s">
        <v>54</v>
      </c>
      <c r="C139" s="25"/>
      <c r="D139" s="25">
        <v>9832.14</v>
      </c>
      <c r="E139" s="26"/>
    </row>
    <row r="140" spans="1:5" x14ac:dyDescent="0.25">
      <c r="A140" s="24" t="s">
        <v>174</v>
      </c>
      <c r="B140" s="24" t="s">
        <v>55</v>
      </c>
      <c r="C140" s="25"/>
      <c r="D140" s="25">
        <v>1172.79</v>
      </c>
      <c r="E140" s="26"/>
    </row>
    <row r="141" spans="1:5" x14ac:dyDescent="0.25">
      <c r="A141" s="24" t="s">
        <v>179</v>
      </c>
      <c r="B141" s="24" t="s">
        <v>55</v>
      </c>
      <c r="C141" s="25"/>
      <c r="D141" s="25">
        <v>1172.79</v>
      </c>
      <c r="E141" s="26"/>
    </row>
    <row r="142" spans="1:5" x14ac:dyDescent="0.25">
      <c r="A142" s="78" t="s">
        <v>103</v>
      </c>
      <c r="B142" s="78" t="s">
        <v>104</v>
      </c>
      <c r="C142" s="79">
        <v>5000</v>
      </c>
      <c r="D142" s="79">
        <v>5457.09</v>
      </c>
      <c r="E142" s="80">
        <f t="shared" si="2"/>
        <v>109.1418</v>
      </c>
    </row>
    <row r="143" spans="1:5" x14ac:dyDescent="0.25">
      <c r="A143" s="24" t="s">
        <v>116</v>
      </c>
      <c r="B143" s="24" t="s">
        <v>117</v>
      </c>
      <c r="C143" s="25">
        <v>5000</v>
      </c>
      <c r="D143" s="25">
        <v>5457.09</v>
      </c>
      <c r="E143" s="26">
        <f t="shared" si="2"/>
        <v>109.1418</v>
      </c>
    </row>
    <row r="144" spans="1:5" x14ac:dyDescent="0.25">
      <c r="A144" s="101" t="s">
        <v>83</v>
      </c>
      <c r="B144" s="101" t="s">
        <v>84</v>
      </c>
      <c r="C144" s="102">
        <v>5000</v>
      </c>
      <c r="D144" s="102">
        <v>5457.09</v>
      </c>
      <c r="E144" s="26">
        <f t="shared" si="2"/>
        <v>109.1418</v>
      </c>
    </row>
    <row r="145" spans="1:5" x14ac:dyDescent="0.25">
      <c r="A145" s="24" t="s">
        <v>85</v>
      </c>
      <c r="B145" s="24" t="s">
        <v>86</v>
      </c>
      <c r="C145" s="25">
        <v>5000</v>
      </c>
      <c r="D145" s="25">
        <v>5457.09</v>
      </c>
      <c r="E145" s="26">
        <f t="shared" si="2"/>
        <v>109.1418</v>
      </c>
    </row>
    <row r="146" spans="1:5" x14ac:dyDescent="0.25">
      <c r="A146" s="24" t="s">
        <v>184</v>
      </c>
      <c r="B146" s="24" t="s">
        <v>61</v>
      </c>
      <c r="C146" s="25">
        <v>5000</v>
      </c>
      <c r="D146" s="25"/>
      <c r="E146" s="26"/>
    </row>
    <row r="147" spans="1:5" x14ac:dyDescent="0.25">
      <c r="A147" s="24" t="s">
        <v>185</v>
      </c>
      <c r="B147" s="24" t="s">
        <v>62</v>
      </c>
      <c r="C147" s="25">
        <v>5000</v>
      </c>
      <c r="D147" s="25"/>
      <c r="E147" s="26"/>
    </row>
    <row r="148" spans="1:5" x14ac:dyDescent="0.25">
      <c r="A148" s="24" t="s">
        <v>186</v>
      </c>
      <c r="B148" s="24" t="s">
        <v>63</v>
      </c>
      <c r="C148" s="25"/>
      <c r="D148" s="25">
        <v>5457.09</v>
      </c>
      <c r="E148" s="26"/>
    </row>
    <row r="149" spans="1:5" x14ac:dyDescent="0.25">
      <c r="A149" s="24" t="s">
        <v>187</v>
      </c>
      <c r="B149" s="24" t="s">
        <v>188</v>
      </c>
      <c r="C149" s="25"/>
      <c r="D149" s="25">
        <v>3957.09</v>
      </c>
      <c r="E149" s="26"/>
    </row>
    <row r="150" spans="1:5" x14ac:dyDescent="0.25">
      <c r="A150" s="77">
        <v>4225</v>
      </c>
      <c r="B150" s="24" t="s">
        <v>213</v>
      </c>
      <c r="C150" s="25"/>
      <c r="D150" s="25">
        <v>1500</v>
      </c>
      <c r="E150" s="26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SAŽETAK OPĆEG DIJELA</vt:lpstr>
      <vt:lpstr>Ekon_klas</vt:lpstr>
      <vt:lpstr>Izvori_financ</vt:lpstr>
      <vt:lpstr>Funkc_klas</vt:lpstr>
      <vt:lpstr>Račun_fin_prema_EK</vt:lpstr>
      <vt:lpstr>Račun_fin_prema_IF</vt:lpstr>
      <vt:lpstr>Programska_klas</vt:lpstr>
      <vt:lpstr>Ekon_klas!Print_Titles</vt:lpstr>
      <vt:lpstr>Izvori_financ!Print_Titles</vt:lpstr>
      <vt:lpstr>Programska_klas!Print_Titles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Nana</cp:lastModifiedBy>
  <cp:lastPrinted>2025-07-23T08:41:28Z</cp:lastPrinted>
  <dcterms:created xsi:type="dcterms:W3CDTF">2022-07-19T20:33:42Z</dcterms:created>
  <dcterms:modified xsi:type="dcterms:W3CDTF">2025-07-23T09:48:47Z</dcterms:modified>
</cp:coreProperties>
</file>