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cunovodstvo\Documents\Sanja_Brozović\Liceo\Izvještaj o izvršenju FP\Dostaviti PGŽ\"/>
    </mc:Choice>
  </mc:AlternateContent>
  <bookViews>
    <workbookView xWindow="0" yWindow="0" windowWidth="23040" windowHeight="9072" activeTab="6"/>
  </bookViews>
  <sheets>
    <sheet name="SAŽETAK OPĆEG DIJELA" sheetId="1" r:id="rId1"/>
    <sheet name="Ekon_klas" sheetId="2" r:id="rId2"/>
    <sheet name="Izvori_financ" sheetId="3" r:id="rId3"/>
    <sheet name="Funkc_klas" sheetId="4" r:id="rId4"/>
    <sheet name="Račun_fin_prema_EK" sheetId="5" r:id="rId5"/>
    <sheet name="Račun_fin_prema_IF" sheetId="7" r:id="rId6"/>
    <sheet name="Programska_klas" sheetId="6" r:id="rId7"/>
  </sheets>
  <definedNames>
    <definedName name="_xlnm.Print_Titles" localSheetId="1">Ekon_klas!$3:$4</definedName>
    <definedName name="_xlnm.Print_Titles" localSheetId="2">Izvori_financ!$3:$4</definedName>
    <definedName name="_xlnm.Print_Titles" localSheetId="6">Programska_klas!$4:$4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17" i="6"/>
  <c r="E18" i="6"/>
  <c r="E25" i="6"/>
  <c r="E26" i="6"/>
  <c r="E27" i="6"/>
  <c r="E28" i="6"/>
  <c r="E29" i="6"/>
  <c r="E30" i="6"/>
  <c r="E33" i="6"/>
  <c r="E34" i="6"/>
  <c r="E35" i="6"/>
  <c r="E36" i="6"/>
  <c r="E39" i="6"/>
  <c r="E40" i="6"/>
  <c r="E41" i="6"/>
  <c r="E46" i="6"/>
  <c r="E47" i="6"/>
  <c r="E48" i="6"/>
  <c r="E49" i="6"/>
  <c r="E52" i="6"/>
  <c r="E53" i="6"/>
  <c r="E54" i="6"/>
  <c r="E78" i="6"/>
  <c r="E81" i="6"/>
  <c r="E82" i="6"/>
  <c r="E83" i="6"/>
  <c r="E84" i="6"/>
  <c r="E91" i="6"/>
  <c r="E104" i="6"/>
  <c r="E105" i="6"/>
  <c r="E106" i="6"/>
  <c r="E107" i="6"/>
  <c r="E117" i="6"/>
  <c r="E118" i="6"/>
  <c r="E119" i="6"/>
  <c r="E120" i="6"/>
  <c r="E121" i="6"/>
  <c r="E122" i="6"/>
  <c r="E127" i="6"/>
  <c r="E140" i="6"/>
  <c r="E141" i="6"/>
  <c r="E142" i="6"/>
  <c r="E143" i="6"/>
  <c r="E148" i="6"/>
  <c r="E149" i="6"/>
  <c r="E150" i="6"/>
  <c r="E151" i="6"/>
  <c r="E156" i="6"/>
  <c r="E157" i="6"/>
  <c r="E158" i="6"/>
  <c r="E159" i="6"/>
  <c r="E160" i="6"/>
  <c r="E161" i="6"/>
  <c r="E164" i="6"/>
  <c r="E165" i="6"/>
  <c r="E166" i="6"/>
  <c r="E167" i="6"/>
  <c r="E7" i="6"/>
  <c r="E6" i="6"/>
  <c r="G7" i="4"/>
  <c r="G9" i="4"/>
  <c r="G6" i="4"/>
  <c r="G5" i="4"/>
  <c r="F7" i="4"/>
  <c r="F9" i="4"/>
  <c r="F6" i="4"/>
  <c r="F5" i="4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1" i="3"/>
  <c r="G6" i="3"/>
  <c r="G5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2" i="3"/>
  <c r="F23" i="3"/>
  <c r="F24" i="3"/>
  <c r="F25" i="3"/>
  <c r="F26" i="3"/>
  <c r="F27" i="3"/>
  <c r="F28" i="3"/>
  <c r="F29" i="3"/>
  <c r="F30" i="3"/>
  <c r="F31" i="3"/>
  <c r="F6" i="3"/>
  <c r="F5" i="3"/>
  <c r="G86" i="2"/>
  <c r="G79" i="2"/>
  <c r="G78" i="2"/>
  <c r="G66" i="2"/>
  <c r="G38" i="2"/>
  <c r="G29" i="2"/>
  <c r="G31" i="2"/>
  <c r="G30" i="2"/>
  <c r="G24" i="2"/>
  <c r="G18" i="2"/>
  <c r="G15" i="2"/>
  <c r="G6" i="2"/>
  <c r="D78" i="2" l="1"/>
  <c r="D30" i="2"/>
  <c r="D29" i="2"/>
  <c r="F86" i="2"/>
  <c r="F85" i="2"/>
  <c r="F84" i="2"/>
  <c r="F83" i="2"/>
  <c r="F81" i="2"/>
  <c r="F80" i="2"/>
  <c r="F79" i="2"/>
  <c r="F78" i="2"/>
  <c r="F68" i="2"/>
  <c r="F67" i="2"/>
  <c r="F66" i="2"/>
  <c r="F65" i="2"/>
  <c r="F63" i="2"/>
  <c r="F62" i="2"/>
  <c r="F60" i="2"/>
  <c r="F59" i="2"/>
  <c r="F58" i="2"/>
  <c r="F57" i="2"/>
  <c r="F56" i="2"/>
  <c r="F55" i="2"/>
  <c r="F53" i="2"/>
  <c r="F52" i="2"/>
  <c r="F51" i="2"/>
  <c r="F50" i="2"/>
  <c r="F48" i="2"/>
  <c r="F47" i="2"/>
  <c r="F46" i="2"/>
  <c r="F45" i="2"/>
  <c r="F44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6" i="2"/>
  <c r="F25" i="2"/>
  <c r="F24" i="2"/>
  <c r="F22" i="2"/>
  <c r="F21" i="2"/>
  <c r="F20" i="2"/>
  <c r="F19" i="2"/>
  <c r="F18" i="2"/>
  <c r="F17" i="2"/>
  <c r="F16" i="2"/>
  <c r="F15" i="2"/>
  <c r="F7" i="2"/>
  <c r="F8" i="2"/>
  <c r="F9" i="2"/>
  <c r="F6" i="2"/>
  <c r="F5" i="2"/>
  <c r="E7" i="1"/>
  <c r="E20" i="1"/>
  <c r="D5" i="2"/>
  <c r="G5" i="2" s="1"/>
  <c r="D86" i="2" l="1"/>
  <c r="F25" i="1"/>
  <c r="E25" i="1"/>
  <c r="F24" i="1"/>
  <c r="E24" i="1"/>
  <c r="E11" i="1"/>
  <c r="F11" i="1"/>
  <c r="E12" i="1"/>
  <c r="F12" i="1"/>
  <c r="E8" i="1"/>
  <c r="F8" i="1"/>
  <c r="D10" i="1"/>
  <c r="E10" i="1" s="1"/>
  <c r="C10" i="1"/>
  <c r="F10" i="1" s="1"/>
  <c r="B10" i="1"/>
  <c r="D7" i="1"/>
  <c r="C7" i="1"/>
  <c r="B7" i="1"/>
  <c r="F7" i="1" l="1"/>
  <c r="C13" i="1"/>
  <c r="D13" i="1"/>
  <c r="F13" i="1" l="1"/>
  <c r="C20" i="1" l="1"/>
  <c r="B13" i="1" l="1"/>
  <c r="B20" i="1" l="1"/>
  <c r="E13" i="1"/>
  <c r="D20" i="1"/>
  <c r="F20" i="1" l="1"/>
</calcChain>
</file>

<file path=xl/sharedStrings.xml><?xml version="1.0" encoding="utf-8"?>
<sst xmlns="http://schemas.openxmlformats.org/spreadsheetml/2006/main" count="826" uniqueCount="274">
  <si>
    <t>Oznaka</t>
  </si>
  <si>
    <t>4 Rashodi za nefinancijsku imovinu</t>
  </si>
  <si>
    <t>UKUPNO PRIHODI</t>
  </si>
  <si>
    <t>UKUPNO RASHODI</t>
  </si>
  <si>
    <t>Naziv</t>
  </si>
  <si>
    <t>Indeks</t>
  </si>
  <si>
    <t>1.</t>
  </si>
  <si>
    <t>2.</t>
  </si>
  <si>
    <t>3.</t>
  </si>
  <si>
    <t>4.</t>
  </si>
  <si>
    <t>5.</t>
  </si>
  <si>
    <t>7.=5/4x100</t>
  </si>
  <si>
    <t>Prihodi poslovanja</t>
  </si>
  <si>
    <t>Pomoći iz inozemstva i od subjekata unutar općeg proračuna</t>
  </si>
  <si>
    <t>Pomoći proračunskim korisnicima iz proračuna koji im nije nadležan</t>
  </si>
  <si>
    <t>Tekuće pomoći proračunskim korisnicima iz proračuna koji im nije nadležan</t>
  </si>
  <si>
    <t>Pomoći temeljem prijenosa EU sredstava</t>
  </si>
  <si>
    <t>Tekuće pomoći temeljem prijenosa EU sredstava</t>
  </si>
  <si>
    <t>Prihodi od imovine</t>
  </si>
  <si>
    <t>Prihodi od upravnih i administrativnih pristojbi, pristojbi po posebnim propisima i naknada</t>
  </si>
  <si>
    <t>Prihodi po posebnim propisima</t>
  </si>
  <si>
    <t>Ostali nespomenuti prihodi</t>
  </si>
  <si>
    <t>Prihodi od prodaje proizvoda i robe te pruženih usluga i prihodi od donacija te povrati po protestiranim jamstvima</t>
  </si>
  <si>
    <t>Prihodi od prodaje proizvoda i robe te pruženih usluga</t>
  </si>
  <si>
    <t>Prihodi od pruženih usluga</t>
  </si>
  <si>
    <t>Donacije od pravnih i fizičkih osoba izvan općeg proračuna i povrat donacija po protestiranim jamstvima</t>
  </si>
  <si>
    <t>Tekuće donacije</t>
  </si>
  <si>
    <t>Prihodi iz nadležnog proračuna i od HZZO-a temeljem ugovornih obveza</t>
  </si>
  <si>
    <t>Prihodi iz nadležnog proračuna za financiranje redovne djelatnosti proračunskih korisnika</t>
  </si>
  <si>
    <t>Prihodi iz nadležnog proračuna za financiranje rashoda poslovanja</t>
  </si>
  <si>
    <t>Kazne, upravne mjere i ostali prihodi</t>
  </si>
  <si>
    <t xml:space="preserve"> SVEUKUPNO PRIHODI</t>
  </si>
  <si>
    <t>Rashodi poslovanja</t>
  </si>
  <si>
    <t>Rashodi za zaposlene</t>
  </si>
  <si>
    <t>Plaće (Bruto)</t>
  </si>
  <si>
    <t>Plaće za redovan rad</t>
  </si>
  <si>
    <t>Ostali rashodi za zaposlene</t>
  </si>
  <si>
    <t>Doprinosi na plaće</t>
  </si>
  <si>
    <t>Doprinosi za obvezno zdravstveno osiguranje</t>
  </si>
  <si>
    <t>Materijalni rashodi</t>
  </si>
  <si>
    <t>Naknade troškova zaposlenima</t>
  </si>
  <si>
    <t>Službena putovanja</t>
  </si>
  <si>
    <t>Naknade za prijevoz, za rad na terenu i odvojeni život</t>
  </si>
  <si>
    <t>Stručno usavršavanje zaposlenika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</si>
  <si>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</si>
  <si>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</si>
  <si>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</si>
  <si>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</si>
  <si>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</si>
  <si>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</si>
  <si>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</si>
  <si>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</si>
  <si>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</si>
  <si>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</si>
  <si>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</si>
  <si>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Intelektualne i osobne usluge</t>
  </si>
  <si>
    <t>Računalne usluge</t>
  </si>
  <si>
    <t>Ostale usluge</t>
  </si>
  <si>
    <t>Ostali nespomenuti rashodi poslovanja</t>
  </si>
  <si>
    <t>Pristojbe i naknade</t>
  </si>
  <si>
    <t>Financijski rashodi</t>
  </si>
  <si>
    <t>Ostali financijski rashodi</t>
  </si>
  <si>
    <t>Bankarske usluge i usluge platnog prometa</t>
  </si>
  <si>
    <t>Zatezne kamate</t>
  </si>
  <si>
    <t>Rashodi za nabavu nefinancijske imovine</t>
  </si>
  <si>
    <t>Rashodi za nabavu proizvedene dugotrajne imovine</t>
  </si>
  <si>
    <t>Postrojenja i oprema</t>
  </si>
  <si>
    <t>Knjige, umjetnička djela i ostale izložbene vrijednosti</t>
  </si>
  <si>
    <t>Knjige</t>
  </si>
  <si>
    <t xml:space="preserve"> SVEUKUPNO RASHODI</t>
  </si>
  <si>
    <t>Izvor: 1</t>
  </si>
  <si>
    <t>OPĆI PRIHODI I PRIMICI</t>
  </si>
  <si>
    <t>Izvor: 11</t>
  </si>
  <si>
    <t>Opći prihodi i primici</t>
  </si>
  <si>
    <t>Izvor: 3</t>
  </si>
  <si>
    <t>VLASTITI PRIHODI</t>
  </si>
  <si>
    <t>Izvor: 32</t>
  </si>
  <si>
    <t>Vlastiti prihodi - proračunski korisnici</t>
  </si>
  <si>
    <t>Izvor: 4</t>
  </si>
  <si>
    <t>PRIHODI ZA POSEBNE NAMJENE</t>
  </si>
  <si>
    <t>Izvor: 43</t>
  </si>
  <si>
    <t>Prihodi za posebne namjene - proračunski korisnici</t>
  </si>
  <si>
    <t>Izvor: 44</t>
  </si>
  <si>
    <t>Prihodi za decentralizirane funkcije</t>
  </si>
  <si>
    <t>Izvor: 5</t>
  </si>
  <si>
    <t>POMOĆI</t>
  </si>
  <si>
    <t>Izvor: 52</t>
  </si>
  <si>
    <t>Pomoći - proračunski korisnici</t>
  </si>
  <si>
    <t>Izvor: 6</t>
  </si>
  <si>
    <t>DONACIJE</t>
  </si>
  <si>
    <t>Izvor: 62</t>
  </si>
  <si>
    <t>Donacije - proračunski korisnici</t>
  </si>
  <si>
    <t>Izvor: 38</t>
  </si>
  <si>
    <t>Prenesena sredstva - vlastiti prihodi proračunskih korisnika</t>
  </si>
  <si>
    <t>Izvor: 58</t>
  </si>
  <si>
    <t>Prenesena sredstva - pomoći</t>
  </si>
  <si>
    <t>Funk. klas: 0</t>
  </si>
  <si>
    <t>Javnost</t>
  </si>
  <si>
    <t>Funk. klas: 09</t>
  </si>
  <si>
    <t>OBRAZOVANJE</t>
  </si>
  <si>
    <t>Funk. klas: 092</t>
  </si>
  <si>
    <t>Srednjoškolsko obrazovanje</t>
  </si>
  <si>
    <t>SVEUKUPNO RASHODI I IZDACI</t>
  </si>
  <si>
    <t>Program: 5502</t>
  </si>
  <si>
    <t>Unapređenje kvalitete odgojno obrazovnog sustava</t>
  </si>
  <si>
    <t>A 550203</t>
  </si>
  <si>
    <t>Programi školskog kurikuluma</t>
  </si>
  <si>
    <t>Osiguravanje uvjeta rada</t>
  </si>
  <si>
    <t>Program: 5504</t>
  </si>
  <si>
    <t>Kapitalna ulaganja u odgojno obrazovnu infrastrukturu</t>
  </si>
  <si>
    <t>A) IZVJEŠTAJ O PROGRAMSKOJ KLASIFIKACIJI</t>
  </si>
  <si>
    <t>Naknade građanima i kućanstvima na temelju osiguranja i druge naknade</t>
  </si>
  <si>
    <t>Ostale naknade građanima i kućanstvima iz proračuna</t>
  </si>
  <si>
    <t>Ostali rashodi</t>
  </si>
  <si>
    <t>Tekuće donacije u naravi</t>
  </si>
  <si>
    <t>Izvor: 68</t>
  </si>
  <si>
    <t>Prenesena sredstva - donacije</t>
  </si>
  <si>
    <t>Funk. klas: 098</t>
  </si>
  <si>
    <t>Usluge obrazovanja koje nisu drugdje svrstane</t>
  </si>
  <si>
    <t>Program: 5306</t>
  </si>
  <si>
    <t>Obilježavanje postignuća učenika i nastavnika</t>
  </si>
  <si>
    <t>A 530605</t>
  </si>
  <si>
    <t>Natjecanja i smotre</t>
  </si>
  <si>
    <t>Program: 5501</t>
  </si>
  <si>
    <t>A 550101</t>
  </si>
  <si>
    <t>K 550401</t>
  </si>
  <si>
    <t>Opremanje ustanova školstva</t>
  </si>
  <si>
    <t>-</t>
  </si>
  <si>
    <t>Članarine i norme</t>
  </si>
  <si>
    <t>Brojčana oznaka i naziv (1)</t>
  </si>
  <si>
    <t>Izvorni plan ili Rebalans 2024.(3)</t>
  </si>
  <si>
    <t>Ostvarenje/Izvršenje 2024. (4)</t>
  </si>
  <si>
    <t>Indeks (5=4/2x100)</t>
  </si>
  <si>
    <t>Indeks (6=4/3x100)</t>
  </si>
  <si>
    <t>I. OPĆI DIO</t>
  </si>
  <si>
    <t>PRENESENI VIŠAK ILI PRENESENI MANJAK</t>
  </si>
  <si>
    <t>SAŽETAK RAČUNA PRIHODA I RASHODA</t>
  </si>
  <si>
    <t>SAŽETAK RAČUNA FINANCIRANJA</t>
  </si>
  <si>
    <t>PRIJENOS VIŠKA/MANJKA IZ PRETHODNE GODINE</t>
  </si>
  <si>
    <t>VIŠAK/MANJAK IZ PRETHODNE GODINE KOJI SE RASPOREDIO/POKRIO</t>
  </si>
  <si>
    <t>PRIJENOS VIŠKA/MANJKA U SLJEDEĆE RAZDOBLJE</t>
  </si>
  <si>
    <t>RAZLIKA - VIŠAK / MANJAK</t>
  </si>
  <si>
    <t>RAČUN PRIHODA I PRIMITAKA</t>
  </si>
  <si>
    <t>VIŠAK/MANJAK + NETO FINANCIRANJE</t>
  </si>
  <si>
    <t>OPĆI DIO</t>
  </si>
  <si>
    <t>IZVJEŠTAJ O PRIHODIMA I RASHODIMA I PRENESENOM REZULTATU PREMA EKONOMSKOJ KLASIFIKACIJI</t>
  </si>
  <si>
    <t>IZVJEŠTAJ O PRIHODIMA I RASHODIMA I PRENESENOM REZULTATU PREMA IZVORIMA FINANCIRANJA</t>
  </si>
  <si>
    <t>Brojčana oznaka</t>
  </si>
  <si>
    <t>Ostvarenje/Izvršenje 2024.</t>
  </si>
  <si>
    <t>Izvorni plan ili Rebalans 2024.</t>
  </si>
  <si>
    <t>6.=5/3x100</t>
  </si>
  <si>
    <t>IZVJEŠTAJ O RASHODIMA PREMA FUNKCIJSKOJ KLASIFIKACIJI</t>
  </si>
  <si>
    <t>II. POSEBNI DIO IZVJEŠTAJA O IZVRŠENJU ZA RAZDOBLJE OD 01.01.2024 DO 31.12.2024</t>
  </si>
  <si>
    <t>5.=4/3x100</t>
  </si>
  <si>
    <t>6</t>
  </si>
  <si>
    <t>63</t>
  </si>
  <si>
    <t>636</t>
  </si>
  <si>
    <t>6361</t>
  </si>
  <si>
    <t>6362</t>
  </si>
  <si>
    <t>Kapitalne pomoći proračunskim korisnicima iz proračuna koji im nije nadležan</t>
  </si>
  <si>
    <t>638</t>
  </si>
  <si>
    <t>6381</t>
  </si>
  <si>
    <t>64</t>
  </si>
  <si>
    <t>65</t>
  </si>
  <si>
    <t>652</t>
  </si>
  <si>
    <t>6526</t>
  </si>
  <si>
    <t>66</t>
  </si>
  <si>
    <t>661</t>
  </si>
  <si>
    <t>6615</t>
  </si>
  <si>
    <t>663</t>
  </si>
  <si>
    <t>6631</t>
  </si>
  <si>
    <t>67</t>
  </si>
  <si>
    <t>671</t>
  </si>
  <si>
    <t>6711</t>
  </si>
  <si>
    <t>6712</t>
  </si>
  <si>
    <t>Prihodi iz nadležnog proračuna za financiranje rashoda za nabavu nefinancijske imovine</t>
  </si>
  <si>
    <t>68</t>
  </si>
  <si>
    <t>3</t>
  </si>
  <si>
    <t>31</t>
  </si>
  <si>
    <t>311</t>
  </si>
  <si>
    <t>3111</t>
  </si>
  <si>
    <t>312</t>
  </si>
  <si>
    <t>3121</t>
  </si>
  <si>
    <t>313</t>
  </si>
  <si>
    <t>3132</t>
  </si>
  <si>
    <t>32</t>
  </si>
  <si>
    <t>321</t>
  </si>
  <si>
    <t>3211</t>
  </si>
  <si>
    <t>3212</t>
  </si>
  <si>
    <t>3213</t>
  </si>
  <si>
    <t>322</t>
  </si>
  <si>
    <t>3221</t>
  </si>
  <si>
    <t>3222</t>
  </si>
  <si>
    <t>3223</t>
  </si>
  <si>
    <t>3224</t>
  </si>
  <si>
    <t>3225</t>
  </si>
  <si>
    <t>3227</t>
  </si>
  <si>
    <t>Službena, radna i zaštitna odjeća i obuća</t>
  </si>
  <si>
    <t>323</t>
  </si>
  <si>
    <t>3231</t>
  </si>
  <si>
    <t>3232</t>
  </si>
  <si>
    <t>3233</t>
  </si>
  <si>
    <t>3234</t>
  </si>
  <si>
    <t>3236</t>
  </si>
  <si>
    <t>Zdravstvene i veterinarske usluge</t>
  </si>
  <si>
    <t>3237</t>
  </si>
  <si>
    <t>3238</t>
  </si>
  <si>
    <t>3239</t>
  </si>
  <si>
    <t>329</t>
  </si>
  <si>
    <t>3293</t>
  </si>
  <si>
    <t>Reprezentacija</t>
  </si>
  <si>
    <t>3294</t>
  </si>
  <si>
    <t>3295</t>
  </si>
  <si>
    <t>3299</t>
  </si>
  <si>
    <t>34</t>
  </si>
  <si>
    <t>343</t>
  </si>
  <si>
    <t>3431</t>
  </si>
  <si>
    <t>3433</t>
  </si>
  <si>
    <t>37</t>
  </si>
  <si>
    <t>372</t>
  </si>
  <si>
    <t>3722</t>
  </si>
  <si>
    <t>Naknade građanima i kućanstvima u naravi</t>
  </si>
  <si>
    <t>38</t>
  </si>
  <si>
    <t>381</t>
  </si>
  <si>
    <t>3812</t>
  </si>
  <si>
    <t>4</t>
  </si>
  <si>
    <t>42</t>
  </si>
  <si>
    <t>422</t>
  </si>
  <si>
    <t>4221</t>
  </si>
  <si>
    <t>Uredska oprema i namještaj</t>
  </si>
  <si>
    <t>4223</t>
  </si>
  <si>
    <t>Oprema za održavanje i zaštitu</t>
  </si>
  <si>
    <t>424</t>
  </si>
  <si>
    <t>4241</t>
  </si>
  <si>
    <r>
      <t xml:space="preserve">             </t>
    </r>
    <r>
      <rPr>
        <b/>
        <sz val="12"/>
        <color indexed="8"/>
        <rFont val="Calibri"/>
        <family val="2"/>
        <charset val="238"/>
        <scheme val="minor"/>
      </rPr>
      <t>SAŽETAK RAČUNA PRIHODA I RASHODA I RAČUNA FINANCIRANJA</t>
    </r>
  </si>
  <si>
    <r>
      <rPr>
        <b/>
        <sz val="11"/>
        <color rgb="FF000000"/>
        <rFont val="Calibri"/>
        <family val="2"/>
        <charset val="238"/>
        <scheme val="minor"/>
      </rPr>
      <t>6</t>
    </r>
    <r>
      <rPr>
        <sz val="11"/>
        <color rgb="FF000000"/>
        <rFont val="Calibri"/>
        <family val="2"/>
        <charset val="238"/>
        <scheme val="minor"/>
      </rPr>
      <t xml:space="preserve"> Prihodi poslovanja</t>
    </r>
  </si>
  <si>
    <r>
      <rPr>
        <b/>
        <sz val="11"/>
        <color rgb="FF000000"/>
        <rFont val="Calibri"/>
        <family val="2"/>
        <charset val="238"/>
        <scheme val="minor"/>
      </rPr>
      <t>7</t>
    </r>
    <r>
      <rPr>
        <sz val="11"/>
        <color rgb="FF000000"/>
        <rFont val="Calibri"/>
        <family val="2"/>
        <charset val="238"/>
        <scheme val="minor"/>
      </rPr>
      <t xml:space="preserve"> Prihodi od prodaje nefinancijske imovine</t>
    </r>
  </si>
  <si>
    <r>
      <rPr>
        <b/>
        <sz val="11"/>
        <color rgb="FF000000"/>
        <rFont val="Calibri"/>
        <family val="2"/>
        <charset val="238"/>
        <scheme val="minor"/>
      </rPr>
      <t>3</t>
    </r>
    <r>
      <rPr>
        <sz val="11"/>
        <color rgb="FF000000"/>
        <rFont val="Calibri"/>
        <family val="2"/>
        <charset val="238"/>
        <scheme val="minor"/>
      </rPr>
      <t xml:space="preserve"> Rashodi poslovanja</t>
    </r>
  </si>
  <si>
    <r>
      <rPr>
        <b/>
        <sz val="11"/>
        <color rgb="FF000000"/>
        <rFont val="Calibri"/>
        <family val="2"/>
        <charset val="238"/>
        <scheme val="minor"/>
      </rPr>
      <t>8</t>
    </r>
    <r>
      <rPr>
        <sz val="11"/>
        <color rgb="FF000000"/>
        <rFont val="Calibri"/>
        <family val="2"/>
        <charset val="238"/>
        <scheme val="minor"/>
      </rPr>
      <t xml:space="preserve"> Primici od financijske imovine</t>
    </r>
  </si>
  <si>
    <r>
      <rPr>
        <b/>
        <sz val="11"/>
        <color theme="1"/>
        <rFont val="Calibri"/>
        <family val="2"/>
        <charset val="238"/>
        <scheme val="minor"/>
      </rPr>
      <t>5</t>
    </r>
    <r>
      <rPr>
        <sz val="11"/>
        <color theme="1"/>
        <rFont val="Calibri"/>
        <family val="2"/>
        <charset val="238"/>
        <scheme val="minor"/>
      </rPr>
      <t xml:space="preserve"> Izdaci za financ.im. i otplate zajmova</t>
    </r>
  </si>
  <si>
    <t>Ostvarenje/Izvršenje 2023. (2)</t>
  </si>
  <si>
    <t>Ostvarenje/Izvršenje 2023.</t>
  </si>
  <si>
    <t>Izvorni plan ili Rebalans 2023.</t>
  </si>
  <si>
    <t>PRIMICI UKUPNO</t>
  </si>
  <si>
    <t>Primici od financijske imovine i zaduživanja</t>
  </si>
  <si>
    <t>Primici od zaduživanja</t>
  </si>
  <si>
    <t>IZDACI UKUPNO</t>
  </si>
  <si>
    <t>Izdaci za financijsku imovinu i otplate zajmova</t>
  </si>
  <si>
    <t>Izdaci za otplatu glavnice primljenih kredita i zajmova</t>
  </si>
  <si>
    <t>RAČUN FINANCIRANJA PREMA EKONOMSKOJ KLASIFIKACIJI</t>
  </si>
  <si>
    <t>RAČUN FINANCIRANJA PREMA IZVORIMA FINANCIRANJA</t>
  </si>
  <si>
    <t>Namjenski primici od zaduživanja</t>
  </si>
  <si>
    <t>Vlastiti prihodi</t>
  </si>
  <si>
    <t>IZVJEŠTAJ O IZVRŠENJU SREDNJE TALIJANSKE ŠKOLE RIJEKA - SCUOLA MEDIA SUPERIORE ITALIANA  ZA 2024. GODINU</t>
  </si>
  <si>
    <t>642</t>
  </si>
  <si>
    <t>Prihodi od nefinancijske imovine</t>
  </si>
  <si>
    <t>6425</t>
  </si>
  <si>
    <t>Prihodi od prodaje kratkotrajne nefinancijske imovine</t>
  </si>
  <si>
    <t>6632</t>
  </si>
  <si>
    <t>Kapitalne donacije</t>
  </si>
  <si>
    <t>3214</t>
  </si>
  <si>
    <t>Ostale naknade troškova zaposlenima</t>
  </si>
  <si>
    <t>3296</t>
  </si>
  <si>
    <t>Troškovi sudskih postupaka</t>
  </si>
  <si>
    <t>383</t>
  </si>
  <si>
    <t>Kazne, penali i naknade štete</t>
  </si>
  <si>
    <t>3831</t>
  </si>
  <si>
    <t>Naknade šteta pravnim i fizičkim osobama</t>
  </si>
  <si>
    <t>4222</t>
  </si>
  <si>
    <t>Komunikacijska oprema</t>
  </si>
  <si>
    <t>Funk. klas: 096</t>
  </si>
  <si>
    <t>Dodatne usluge u obrazovanju</t>
  </si>
  <si>
    <t>SREDNJA TALIJANSKA ŠKOLA - RIJEKA</t>
  </si>
  <si>
    <t>17281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</si>
</sst>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#,##0.00\ _k_n;[Red]#,##0.00\ _k_n"/>
    <numFmt numFmtId="165" formatCode="#,###,###,##0.00#####"/>
    <numFmt numFmtId="166" formatCode="#,##0.0000000"/>
  </numFmts>
  <fonts count="20" x14ac:knownFonts="1">
    <font>
      <sz val="11"/>
      <color theme="1"/>
      <name val="Calibri"/>
      <family val="2"/>
      <charset val="238"/>
      <scheme val="minor"/>
    </font>
    <font>
      <sz val="10"/>
      <color indexed="8"/>
      <name val="MS Sans Serif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 style="medium">
        <color rgb="FF000000"/>
      </top>
      <bottom/>
      <diagonal/>
    </border>
    <border>
      <left/>
      <right/>
      <top style="dashed">
        <color auto="1"/>
      </top>
      <bottom style="dashed">
        <color indexed="64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98">
    <xf numFmtId="0" fontId="0" fillId="0" borderId="0" xfId="0"/>
    <xf numFmtId="0" fontId="10" fillId="0" borderId="0" xfId="1" applyNumberFormat="1" applyFont="1" applyFill="1" applyBorder="1" applyAlignment="1" applyProtection="1">
      <alignment horizontal="center" vertical="center" wrapText="1"/>
    </xf>
    <xf numFmtId="4" fontId="10" fillId="0" borderId="0" xfId="1" applyNumberFormat="1" applyFont="1" applyFill="1" applyBorder="1" applyAlignment="1" applyProtection="1">
      <alignment horizontal="center" vertical="center" wrapText="1"/>
    </xf>
    <xf numFmtId="1" fontId="10" fillId="0" borderId="0" xfId="1" applyNumberFormat="1" applyFont="1" applyFill="1" applyBorder="1" applyAlignment="1" applyProtection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4" fontId="12" fillId="0" borderId="0" xfId="3" applyNumberFormat="1" applyFont="1" applyFill="1" applyBorder="1" applyAlignment="1">
      <alignment vertical="center" wrapText="1"/>
    </xf>
    <xf numFmtId="164" fontId="12" fillId="0" borderId="0" xfId="3" applyNumberFormat="1" applyFont="1" applyFill="1" applyBorder="1" applyAlignment="1">
      <alignment vertical="center" wrapText="1"/>
    </xf>
    <xf numFmtId="1" fontId="12" fillId="0" borderId="0" xfId="3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4" fontId="0" fillId="0" borderId="4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center" vertical="center"/>
    </xf>
    <xf numFmtId="4" fontId="0" fillId="0" borderId="0" xfId="0" applyNumberFormat="1" applyFont="1" applyFill="1" applyBorder="1" applyAlignment="1">
      <alignment horizontal="right" vertical="center"/>
    </xf>
    <xf numFmtId="1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" fontId="0" fillId="0" borderId="0" xfId="0" applyNumberFormat="1" applyFont="1" applyFill="1" applyAlignment="1">
      <alignment horizontal="left" vertical="center"/>
    </xf>
    <xf numFmtId="1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0" fontId="12" fillId="0" borderId="0" xfId="0" applyFont="1" applyFill="1" applyAlignment="1">
      <alignment horizontal="left" vertical="center"/>
    </xf>
    <xf numFmtId="1" fontId="12" fillId="0" borderId="0" xfId="0" applyNumberFormat="1" applyFont="1" applyFill="1" applyAlignment="1">
      <alignment horizontal="left" vertical="center"/>
    </xf>
    <xf numFmtId="0" fontId="0" fillId="0" borderId="6" xfId="0" applyFont="1" applyFill="1" applyBorder="1" applyAlignment="1">
      <alignment vertical="center"/>
    </xf>
    <xf numFmtId="4" fontId="0" fillId="0" borderId="4" xfId="0" applyNumberFormat="1" applyFont="1" applyFill="1" applyBorder="1" applyAlignment="1">
      <alignment vertical="center"/>
    </xf>
    <xf numFmtId="165" fontId="0" fillId="0" borderId="4" xfId="0" applyNumberFormat="1" applyFont="1" applyFill="1" applyBorder="1" applyAlignment="1">
      <alignment horizontal="right" vertical="center"/>
    </xf>
    <xf numFmtId="1" fontId="0" fillId="0" borderId="4" xfId="0" applyNumberFormat="1" applyFont="1" applyFill="1" applyBorder="1" applyAlignment="1">
      <alignment horizontal="center" vertical="center"/>
    </xf>
    <xf numFmtId="4" fontId="12" fillId="0" borderId="4" xfId="2" applyNumberFormat="1" applyFont="1" applyFill="1" applyBorder="1" applyAlignment="1">
      <alignment horizontal="right" vertical="center" wrapText="1"/>
    </xf>
    <xf numFmtId="4" fontId="12" fillId="0" borderId="4" xfId="0" applyNumberFormat="1" applyFont="1" applyFill="1" applyBorder="1" applyAlignment="1">
      <alignment horizontal="right" vertical="center" wrapText="1"/>
    </xf>
    <xf numFmtId="4" fontId="0" fillId="0" borderId="4" xfId="0" applyNumberFormat="1" applyFont="1" applyFill="1" applyBorder="1" applyAlignment="1">
      <alignment vertical="center" wrapText="1"/>
    </xf>
    <xf numFmtId="0" fontId="0" fillId="0" borderId="0" xfId="0" applyFont="1" applyFill="1" applyAlignment="1">
      <alignment vertical="center" wrapText="1"/>
    </xf>
    <xf numFmtId="1" fontId="0" fillId="0" borderId="0" xfId="0" applyNumberFormat="1" applyFont="1" applyFill="1" applyAlignment="1">
      <alignment vertical="center" wrapText="1"/>
    </xf>
    <xf numFmtId="4" fontId="0" fillId="0" borderId="0" xfId="0" applyNumberFormat="1" applyFont="1" applyFill="1" applyAlignment="1">
      <alignment horizontal="left" vertical="center"/>
    </xf>
    <xf numFmtId="0" fontId="11" fillId="0" borderId="4" xfId="0" applyFont="1" applyFill="1" applyBorder="1" applyAlignment="1">
      <alignment horizontal="center" vertical="center" wrapText="1"/>
    </xf>
    <xf numFmtId="4" fontId="11" fillId="0" borderId="4" xfId="0" applyNumberFormat="1" applyFont="1" applyFill="1" applyBorder="1" applyAlignment="1">
      <alignment horizontal="center" vertical="center" wrapText="1"/>
    </xf>
    <xf numFmtId="1" fontId="11" fillId="0" borderId="4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left"/>
    </xf>
    <xf numFmtId="3" fontId="0" fillId="0" borderId="0" xfId="0" applyNumberFormat="1" applyFill="1" applyAlignment="1">
      <alignment horizontal="center"/>
    </xf>
    <xf numFmtId="1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4" xfId="0" applyFill="1" applyBorder="1"/>
    <xf numFmtId="165" fontId="0" fillId="0" borderId="4" xfId="0" applyNumberFormat="1" applyFill="1" applyBorder="1" applyAlignment="1">
      <alignment horizontal="right"/>
    </xf>
    <xf numFmtId="1" fontId="0" fillId="0" borderId="4" xfId="0" applyNumberFormat="1" applyFill="1" applyBorder="1" applyAlignment="1">
      <alignment horizontal="center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0" fillId="0" borderId="4" xfId="0" applyNumberFormat="1" applyFont="1" applyFill="1" applyBorder="1" applyAlignment="1" applyProtection="1">
      <alignment horizontal="left" vertical="center" wrapText="1"/>
    </xf>
    <xf numFmtId="0" fontId="0" fillId="0" borderId="0" xfId="0" applyFont="1" applyFill="1"/>
    <xf numFmtId="0" fontId="13" fillId="0" borderId="4" xfId="0" applyFont="1" applyFill="1" applyBorder="1" applyAlignment="1">
      <alignment horizontal="center"/>
    </xf>
    <xf numFmtId="0" fontId="13" fillId="0" borderId="4" xfId="0" applyNumberFormat="1" applyFont="1" applyFill="1" applyBorder="1" applyAlignment="1" applyProtection="1">
      <alignment horizontal="left" vertical="center" wrapText="1"/>
    </xf>
    <xf numFmtId="3" fontId="14" fillId="0" borderId="4" xfId="0" applyNumberFormat="1" applyFont="1" applyFill="1" applyBorder="1" applyAlignment="1">
      <alignment horizontal="right"/>
    </xf>
    <xf numFmtId="0" fontId="15" fillId="0" borderId="4" xfId="0" applyNumberFormat="1" applyFont="1" applyFill="1" applyBorder="1" applyAlignment="1" applyProtection="1">
      <alignment horizontal="left" vertical="center" wrapText="1"/>
    </xf>
    <xf numFmtId="0" fontId="13" fillId="0" borderId="4" xfId="0" applyFont="1" applyFill="1" applyBorder="1" applyAlignment="1">
      <alignment horizontal="left" vertical="center"/>
    </xf>
    <xf numFmtId="0" fontId="13" fillId="0" borderId="4" xfId="0" applyNumberFormat="1" applyFont="1" applyFill="1" applyBorder="1" applyAlignment="1" applyProtection="1">
      <alignment vertical="center" wrapText="1"/>
    </xf>
    <xf numFmtId="0" fontId="15" fillId="0" borderId="4" xfId="0" applyNumberFormat="1" applyFont="1" applyFill="1" applyBorder="1" applyAlignment="1" applyProtection="1">
      <alignment vertical="center" wrapText="1"/>
    </xf>
    <xf numFmtId="3" fontId="14" fillId="0" borderId="4" xfId="0" applyNumberFormat="1" applyFont="1" applyFill="1" applyBorder="1" applyAlignment="1" applyProtection="1">
      <alignment horizontal="right" wrapText="1"/>
    </xf>
    <xf numFmtId="0" fontId="17" fillId="0" borderId="4" xfId="0" applyNumberFormat="1" applyFont="1" applyFill="1" applyBorder="1" applyAlignment="1" applyProtection="1">
      <alignment horizontal="center" vertical="center" wrapText="1"/>
    </xf>
    <xf numFmtId="0" fontId="17" fillId="0" borderId="4" xfId="0" applyNumberFormat="1" applyFont="1" applyFill="1" applyBorder="1" applyAlignment="1" applyProtection="1">
      <alignment horizontal="left" vertical="center" wrapText="1"/>
    </xf>
    <xf numFmtId="0" fontId="16" fillId="0" borderId="0" xfId="0" applyFont="1" applyFill="1"/>
    <xf numFmtId="0" fontId="3" fillId="0" borderId="5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vertical="center" wrapText="1"/>
    </xf>
    <xf numFmtId="0" fontId="3" fillId="0" borderId="6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4" xfId="0" applyNumberFormat="1" applyFont="1" applyFill="1" applyBorder="1" applyAlignment="1" applyProtection="1">
      <alignment horizontal="left" vertical="center" wrapText="1"/>
    </xf>
    <xf numFmtId="3" fontId="18" fillId="0" borderId="4" xfId="0" applyNumberFormat="1" applyFont="1" applyFill="1" applyBorder="1" applyAlignment="1">
      <alignment horizontal="right"/>
    </xf>
    <xf numFmtId="0" fontId="19" fillId="0" borderId="4" xfId="0" applyNumberFormat="1" applyFont="1" applyFill="1" applyBorder="1" applyAlignment="1" applyProtection="1">
      <alignment horizontal="left" vertical="center" wrapText="1"/>
    </xf>
    <xf numFmtId="0" fontId="3" fillId="0" borderId="4" xfId="0" applyFont="1" applyFill="1" applyBorder="1" applyAlignment="1">
      <alignment horizontal="left" vertical="center"/>
    </xf>
    <xf numFmtId="0" fontId="3" fillId="0" borderId="4" xfId="0" applyNumberFormat="1" applyFont="1" applyFill="1" applyBorder="1" applyAlignment="1" applyProtection="1">
      <alignment vertical="center" wrapText="1"/>
    </xf>
    <xf numFmtId="3" fontId="18" fillId="0" borderId="4" xfId="0" applyNumberFormat="1" applyFont="1" applyFill="1" applyBorder="1" applyAlignment="1" applyProtection="1">
      <alignment horizontal="right" wrapText="1"/>
    </xf>
    <xf numFmtId="0" fontId="19" fillId="0" borderId="4" xfId="0" quotePrefix="1" applyFont="1" applyFill="1" applyBorder="1" applyAlignment="1">
      <alignment horizontal="left" vertical="center" wrapText="1"/>
    </xf>
    <xf numFmtId="0" fontId="19" fillId="0" borderId="4" xfId="0" quotePrefix="1" applyFont="1" applyFill="1" applyBorder="1" applyAlignment="1">
      <alignment horizontal="left" vertical="center"/>
    </xf>
    <xf numFmtId="0" fontId="12" fillId="0" borderId="4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center"/>
    </xf>
    <xf numFmtId="1" fontId="3" fillId="0" borderId="4" xfId="0" applyNumberFormat="1" applyFont="1" applyFill="1" applyBorder="1" applyAlignment="1">
      <alignment horizontal="center" vertical="center" wrapText="1"/>
    </xf>
    <xf numFmtId="1" fontId="3" fillId="0" borderId="4" xfId="0" applyNumberFormat="1" applyFont="1" applyFill="1" applyBorder="1" applyAlignment="1">
      <alignment horizontal="center"/>
    </xf>
    <xf numFmtId="0" fontId="13" fillId="0" borderId="4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3" fontId="3" fillId="0" borderId="2" xfId="0" applyNumberFormat="1" applyFont="1" applyFill="1" applyBorder="1" applyAlignment="1">
      <alignment horizontal="center" vertical="center" wrapText="1"/>
    </xf>
    <xf numFmtId="4" fontId="0" fillId="0" borderId="4" xfId="0" applyNumberFormat="1" applyFont="1" applyFill="1" applyBorder="1"/>
    <xf numFmtId="0" fontId="6" fillId="0" borderId="4" xfId="0" applyFont="1" applyFill="1" applyBorder="1"/>
    <xf numFmtId="165" fontId="6" fillId="0" borderId="4" xfId="0" applyNumberFormat="1" applyFont="1" applyFill="1" applyBorder="1" applyAlignment="1">
      <alignment horizontal="right"/>
    </xf>
    <xf numFmtId="1" fontId="6" fillId="0" borderId="4" xfId="0" applyNumberFormat="1" applyFont="1" applyFill="1" applyBorder="1" applyAlignment="1">
      <alignment horizontal="center"/>
    </xf>
    <xf numFmtId="0" fontId="6" fillId="0" borderId="0" xfId="0" applyFont="1" applyFill="1"/>
    <xf numFmtId="166" fontId="0" fillId="0" borderId="0" xfId="0" applyNumberFormat="1" applyFill="1"/>
    <xf numFmtId="0" fontId="9" fillId="0" borderId="0" xfId="1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</cellXfs>
  <cellStyles count="4">
    <cellStyle name="Normalno" xfId="0" builtinId="0"/>
    <cellStyle name="Obično_bilanca" xfId="1"/>
    <cellStyle name="Valuta" xfId="3" builtinId="4"/>
    <cellStyle name="Zarez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showGridLines="0" zoomScaleNormal="100" workbookViewId="0">
      <selection activeCell="J17" sqref="J17"/>
    </sheetView>
  </sheetViews>
  <sheetFormatPr defaultColWidth="9.109375" defaultRowHeight="14.4" x14ac:dyDescent="0.3"/>
  <cols>
    <col min="1" max="1" width="52.6640625" style="8" customWidth="1"/>
    <col min="2" max="2" width="16.33203125" style="29" bestFit="1" customWidth="1"/>
    <col min="3" max="3" width="17.109375" style="8" customWidth="1"/>
    <col min="4" max="4" width="15.109375" style="8" bestFit="1" customWidth="1"/>
    <col min="5" max="5" width="15.5546875" style="8" customWidth="1"/>
    <col min="6" max="6" width="15.109375" style="15" customWidth="1"/>
    <col min="7" max="7" width="9.109375" style="8"/>
    <col min="8" max="8" width="9.109375" style="14"/>
    <col min="9" max="16384" width="9.109375" style="8"/>
  </cols>
  <sheetData>
    <row r="1" spans="1:8" ht="39.75" customHeight="1" thickBot="1" x14ac:dyDescent="0.35">
      <c r="A1" s="92" t="s">
        <v>253</v>
      </c>
      <c r="B1" s="92"/>
      <c r="C1" s="92"/>
      <c r="D1" s="92"/>
      <c r="E1" s="92"/>
      <c r="F1" s="92"/>
    </row>
    <row r="2" spans="1:8" ht="15.6" x14ac:dyDescent="0.3">
      <c r="A2" s="95" t="s">
        <v>134</v>
      </c>
      <c r="B2" s="95"/>
      <c r="C2" s="95"/>
      <c r="D2" s="95"/>
      <c r="E2" s="95"/>
      <c r="F2" s="95"/>
    </row>
    <row r="3" spans="1:8" s="16" customFormat="1" ht="15.6" x14ac:dyDescent="0.3">
      <c r="A3" s="93" t="s">
        <v>234</v>
      </c>
      <c r="B3" s="93"/>
      <c r="C3" s="93"/>
      <c r="D3" s="93"/>
      <c r="E3" s="93"/>
      <c r="F3" s="94"/>
      <c r="H3" s="17"/>
    </row>
    <row r="4" spans="1:8" ht="12" hidden="1" customHeight="1" x14ac:dyDescent="0.3">
      <c r="A4" s="1"/>
      <c r="B4" s="2"/>
      <c r="C4" s="1"/>
      <c r="D4" s="1"/>
      <c r="E4" s="1"/>
      <c r="F4" s="3"/>
    </row>
    <row r="5" spans="1:8" ht="41.1" customHeight="1" x14ac:dyDescent="0.3">
      <c r="A5" s="91" t="s">
        <v>136</v>
      </c>
      <c r="B5" s="91"/>
      <c r="C5" s="91"/>
      <c r="D5" s="91"/>
      <c r="E5" s="91"/>
      <c r="F5" s="91"/>
    </row>
    <row r="6" spans="1:8" s="18" customFormat="1" ht="51.6" customHeight="1" x14ac:dyDescent="0.3">
      <c r="A6" s="30" t="s">
        <v>129</v>
      </c>
      <c r="B6" s="31" t="s">
        <v>240</v>
      </c>
      <c r="C6" s="30" t="s">
        <v>130</v>
      </c>
      <c r="D6" s="30" t="s">
        <v>131</v>
      </c>
      <c r="E6" s="30" t="s">
        <v>132</v>
      </c>
      <c r="F6" s="32" t="s">
        <v>133</v>
      </c>
      <c r="H6" s="19"/>
    </row>
    <row r="7" spans="1:8" s="16" customFormat="1" x14ac:dyDescent="0.3">
      <c r="A7" s="20" t="s">
        <v>2</v>
      </c>
      <c r="B7" s="21">
        <f>B8+B9</f>
        <v>1072336.81</v>
      </c>
      <c r="C7" s="21">
        <f t="shared" ref="C7:D7" si="0">C8+C9</f>
        <v>1307119.3700000001</v>
      </c>
      <c r="D7" s="21">
        <f t="shared" si="0"/>
        <v>1306741.44</v>
      </c>
      <c r="E7" s="23">
        <f>D7/B7*100</f>
        <v>121.85923562579187</v>
      </c>
      <c r="F7" s="23">
        <f>D7/C7*100</f>
        <v>99.971086802883178</v>
      </c>
      <c r="H7" s="17"/>
    </row>
    <row r="8" spans="1:8" s="16" customFormat="1" x14ac:dyDescent="0.3">
      <c r="A8" s="20" t="s">
        <v>235</v>
      </c>
      <c r="B8" s="21">
        <v>1072336.81</v>
      </c>
      <c r="C8" s="85">
        <v>1307119.3700000001</v>
      </c>
      <c r="D8" s="21">
        <v>1306741.44</v>
      </c>
      <c r="E8" s="23">
        <f>D8/B8*100</f>
        <v>121.85923562579187</v>
      </c>
      <c r="F8" s="23">
        <f>D8/C8*100</f>
        <v>99.971086802883178</v>
      </c>
      <c r="H8" s="17"/>
    </row>
    <row r="9" spans="1:8" s="16" customFormat="1" x14ac:dyDescent="0.3">
      <c r="A9" s="20" t="s">
        <v>236</v>
      </c>
      <c r="B9" s="21"/>
      <c r="C9" s="21"/>
      <c r="D9" s="21"/>
      <c r="E9" s="23" t="s">
        <v>127</v>
      </c>
      <c r="F9" s="23" t="s">
        <v>127</v>
      </c>
      <c r="H9" s="17"/>
    </row>
    <row r="10" spans="1:8" s="16" customFormat="1" x14ac:dyDescent="0.3">
      <c r="A10" s="20" t="s">
        <v>3</v>
      </c>
      <c r="B10" s="21">
        <f>B11+B12</f>
        <v>1077997.98</v>
      </c>
      <c r="C10" s="21">
        <f t="shared" ref="C10:D10" si="1">C11+C12</f>
        <v>1307139.01</v>
      </c>
      <c r="D10" s="21">
        <f t="shared" si="1"/>
        <v>1309755.3400000001</v>
      </c>
      <c r="E10" s="23">
        <f t="shared" ref="E10:E13" si="2">D10/B10*100</f>
        <v>121.49886774370395</v>
      </c>
      <c r="F10" s="23">
        <f t="shared" ref="F10:F13" si="3">D10/C10*100</f>
        <v>100.20015698253853</v>
      </c>
      <c r="H10" s="17"/>
    </row>
    <row r="11" spans="1:8" s="16" customFormat="1" x14ac:dyDescent="0.3">
      <c r="A11" s="20" t="s">
        <v>237</v>
      </c>
      <c r="B11" s="21">
        <v>1075039.99</v>
      </c>
      <c r="C11" s="21">
        <v>1277174.51</v>
      </c>
      <c r="D11" s="21">
        <v>1279790.8400000001</v>
      </c>
      <c r="E11" s="23">
        <f t="shared" si="2"/>
        <v>119.04588219085693</v>
      </c>
      <c r="F11" s="23">
        <f t="shared" si="3"/>
        <v>100.20485297659127</v>
      </c>
      <c r="H11" s="17"/>
    </row>
    <row r="12" spans="1:8" s="16" customFormat="1" x14ac:dyDescent="0.3">
      <c r="A12" s="20" t="s">
        <v>1</v>
      </c>
      <c r="B12" s="21">
        <v>2957.99</v>
      </c>
      <c r="C12" s="21">
        <v>29964.5</v>
      </c>
      <c r="D12" s="21">
        <v>29964.5</v>
      </c>
      <c r="E12" s="23">
        <f t="shared" si="2"/>
        <v>1013.0020723531859</v>
      </c>
      <c r="F12" s="23">
        <f t="shared" si="3"/>
        <v>100</v>
      </c>
      <c r="H12" s="17"/>
    </row>
    <row r="13" spans="1:8" s="16" customFormat="1" x14ac:dyDescent="0.3">
      <c r="A13" s="20" t="s">
        <v>141</v>
      </c>
      <c r="B13" s="21">
        <f>B7-B10</f>
        <v>-5661.1699999999255</v>
      </c>
      <c r="C13" s="21">
        <f>C7-C10</f>
        <v>-19.639999999897555</v>
      </c>
      <c r="D13" s="21">
        <f>D7-D10</f>
        <v>-3013.9000000001397</v>
      </c>
      <c r="E13" s="23">
        <f t="shared" si="2"/>
        <v>53.23811155644821</v>
      </c>
      <c r="F13" s="23">
        <f t="shared" si="3"/>
        <v>15345.723014337374</v>
      </c>
      <c r="H13" s="17"/>
    </row>
    <row r="14" spans="1:8" s="18" customFormat="1" x14ac:dyDescent="0.3">
      <c r="A14" s="4"/>
      <c r="B14" s="5"/>
      <c r="C14" s="6"/>
      <c r="D14" s="6"/>
      <c r="E14" s="6"/>
      <c r="F14" s="7"/>
      <c r="H14" s="19"/>
    </row>
    <row r="15" spans="1:8" ht="26.4" customHeight="1" x14ac:dyDescent="0.3">
      <c r="A15" s="91" t="s">
        <v>137</v>
      </c>
      <c r="B15" s="91"/>
      <c r="C15" s="91"/>
      <c r="D15" s="91"/>
      <c r="E15" s="91"/>
      <c r="F15" s="91"/>
    </row>
    <row r="16" spans="1:8" s="18" customFormat="1" ht="51.6" customHeight="1" x14ac:dyDescent="0.3">
      <c r="A16" s="30" t="s">
        <v>129</v>
      </c>
      <c r="B16" s="31" t="s">
        <v>240</v>
      </c>
      <c r="C16" s="30" t="s">
        <v>130</v>
      </c>
      <c r="D16" s="30" t="s">
        <v>131</v>
      </c>
      <c r="E16" s="30" t="s">
        <v>132</v>
      </c>
      <c r="F16" s="32" t="s">
        <v>133</v>
      </c>
      <c r="H16" s="19"/>
    </row>
    <row r="17" spans="1:8" ht="14.25" customHeight="1" x14ac:dyDescent="0.3">
      <c r="A17" s="70" t="s">
        <v>238</v>
      </c>
      <c r="B17" s="24">
        <v>0</v>
      </c>
      <c r="C17" s="25">
        <v>0</v>
      </c>
      <c r="D17" s="25">
        <v>0</v>
      </c>
      <c r="E17" s="23" t="s">
        <v>127</v>
      </c>
      <c r="F17" s="23" t="s">
        <v>127</v>
      </c>
    </row>
    <row r="18" spans="1:8" s="10" customFormat="1" ht="15" customHeight="1" x14ac:dyDescent="0.3">
      <c r="A18" s="71" t="s">
        <v>239</v>
      </c>
      <c r="B18" s="9">
        <v>0</v>
      </c>
      <c r="C18" s="9">
        <v>0</v>
      </c>
      <c r="D18" s="9">
        <v>0</v>
      </c>
      <c r="E18" s="23" t="s">
        <v>127</v>
      </c>
      <c r="F18" s="23" t="s">
        <v>127</v>
      </c>
      <c r="H18" s="15"/>
    </row>
    <row r="19" spans="1:8" s="16" customFormat="1" x14ac:dyDescent="0.3">
      <c r="A19" s="72" t="s">
        <v>142</v>
      </c>
      <c r="B19" s="21"/>
      <c r="C19" s="22"/>
      <c r="D19" s="22"/>
      <c r="E19" s="23" t="s">
        <v>127</v>
      </c>
      <c r="F19" s="23" t="s">
        <v>127</v>
      </c>
      <c r="H19" s="17"/>
    </row>
    <row r="20" spans="1:8" s="16" customFormat="1" x14ac:dyDescent="0.3">
      <c r="A20" s="72" t="s">
        <v>143</v>
      </c>
      <c r="B20" s="21">
        <f>B13</f>
        <v>-5661.1699999999255</v>
      </c>
      <c r="C20" s="22">
        <f>C13</f>
        <v>-19.639999999897555</v>
      </c>
      <c r="D20" s="22">
        <f>D13</f>
        <v>-3013.9000000001397</v>
      </c>
      <c r="E20" s="23">
        <f>D20/B20*100</f>
        <v>53.23811155644821</v>
      </c>
      <c r="F20" s="23">
        <f t="shared" ref="F20" si="4">D20/C20*100</f>
        <v>15345.723014337374</v>
      </c>
      <c r="H20" s="17"/>
    </row>
    <row r="21" spans="1:8" s="13" customFormat="1" ht="20.25" customHeight="1" x14ac:dyDescent="0.3">
      <c r="A21" s="4"/>
      <c r="B21" s="11"/>
      <c r="C21" s="11"/>
      <c r="D21" s="11"/>
      <c r="E21" s="11"/>
      <c r="F21" s="12"/>
      <c r="H21" s="12"/>
    </row>
    <row r="22" spans="1:8" ht="26.4" customHeight="1" x14ac:dyDescent="0.3">
      <c r="A22" s="91" t="s">
        <v>135</v>
      </c>
      <c r="B22" s="91"/>
      <c r="C22" s="91"/>
      <c r="D22" s="91"/>
      <c r="E22" s="91"/>
      <c r="F22" s="91"/>
    </row>
    <row r="23" spans="1:8" s="18" customFormat="1" ht="51.6" customHeight="1" x14ac:dyDescent="0.3">
      <c r="A23" s="30" t="s">
        <v>129</v>
      </c>
      <c r="B23" s="31" t="s">
        <v>240</v>
      </c>
      <c r="C23" s="30" t="s">
        <v>130</v>
      </c>
      <c r="D23" s="30" t="s">
        <v>131</v>
      </c>
      <c r="E23" s="30" t="s">
        <v>132</v>
      </c>
      <c r="F23" s="32" t="s">
        <v>133</v>
      </c>
      <c r="H23" s="19"/>
    </row>
    <row r="24" spans="1:8" s="16" customFormat="1" x14ac:dyDescent="0.3">
      <c r="A24" s="72" t="s">
        <v>138</v>
      </c>
      <c r="B24" s="21">
        <v>15234.61</v>
      </c>
      <c r="C24" s="21">
        <v>19.64</v>
      </c>
      <c r="D24" s="21">
        <v>19.64</v>
      </c>
      <c r="E24" s="23">
        <f t="shared" ref="E24:E25" si="5">D24/B24*100</f>
        <v>0.12891698573183036</v>
      </c>
      <c r="F24" s="23">
        <f t="shared" ref="F24:F25" si="6">D24/C24*100</f>
        <v>100</v>
      </c>
      <c r="H24" s="17"/>
    </row>
    <row r="25" spans="1:8" s="27" customFormat="1" ht="28.8" x14ac:dyDescent="0.3">
      <c r="A25" s="73" t="s">
        <v>139</v>
      </c>
      <c r="B25" s="26">
        <v>14909.05</v>
      </c>
      <c r="C25" s="26">
        <v>19.64</v>
      </c>
      <c r="D25" s="26">
        <v>16.100000000000001</v>
      </c>
      <c r="E25" s="23">
        <f t="shared" si="5"/>
        <v>0.10798810118686301</v>
      </c>
      <c r="F25" s="23">
        <f t="shared" si="6"/>
        <v>81.975560081466398</v>
      </c>
      <c r="H25" s="28"/>
    </row>
    <row r="26" spans="1:8" s="16" customFormat="1" x14ac:dyDescent="0.3">
      <c r="A26" s="72" t="s">
        <v>140</v>
      </c>
      <c r="B26" s="9" t="s">
        <v>127</v>
      </c>
      <c r="C26" s="9" t="s">
        <v>127</v>
      </c>
      <c r="D26" s="9" t="s">
        <v>127</v>
      </c>
      <c r="E26" s="23" t="s">
        <v>127</v>
      </c>
      <c r="F26" s="23" t="s">
        <v>127</v>
      </c>
      <c r="H26" s="17"/>
    </row>
    <row r="27" spans="1:8" s="13" customFormat="1" ht="20.25" customHeight="1" x14ac:dyDescent="0.3">
      <c r="A27" s="4"/>
      <c r="B27" s="11"/>
      <c r="C27" s="11"/>
      <c r="D27" s="11"/>
      <c r="E27" s="11"/>
      <c r="F27" s="12"/>
      <c r="H27" s="12"/>
    </row>
  </sheetData>
  <mergeCells count="6">
    <mergeCell ref="A22:F22"/>
    <mergeCell ref="A1:F1"/>
    <mergeCell ref="A3:F3"/>
    <mergeCell ref="A5:F5"/>
    <mergeCell ref="A15:F15"/>
    <mergeCell ref="A2:F2"/>
  </mergeCells>
  <printOptions horizontalCentered="1" verticalCentered="1"/>
  <pageMargins left="0" right="0" top="0" bottom="0" header="0" footer="0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0"/>
  <sheetViews>
    <sheetView zoomScaleNormal="100" workbookViewId="0">
      <selection activeCell="J22" sqref="J22"/>
    </sheetView>
  </sheetViews>
  <sheetFormatPr defaultColWidth="8.88671875" defaultRowHeight="14.4" x14ac:dyDescent="0.3"/>
  <cols>
    <col min="1" max="1" width="10.6640625" style="36" customWidth="1" collapsed="1"/>
    <col min="2" max="2" width="40.6640625" style="33" customWidth="1" collapsed="1"/>
    <col min="3" max="5" width="15.6640625" style="33" customWidth="1" collapsed="1"/>
    <col min="6" max="6" width="10.6640625" style="39" customWidth="1" collapsed="1"/>
    <col min="7" max="7" width="10.6640625" style="37" customWidth="1" collapsed="1"/>
    <col min="8" max="16384" width="8.88671875" style="33"/>
  </cols>
  <sheetData>
    <row r="1" spans="1:7" x14ac:dyDescent="0.3">
      <c r="A1" s="96" t="s">
        <v>144</v>
      </c>
      <c r="B1" s="96"/>
      <c r="C1" s="96"/>
      <c r="D1" s="96"/>
      <c r="E1" s="96"/>
      <c r="F1" s="96"/>
      <c r="G1" s="96"/>
    </row>
    <row r="2" spans="1:7" x14ac:dyDescent="0.3">
      <c r="A2" s="96" t="s">
        <v>145</v>
      </c>
      <c r="B2" s="96"/>
      <c r="C2" s="96"/>
      <c r="D2" s="96"/>
      <c r="E2" s="96"/>
      <c r="F2" s="96"/>
      <c r="G2" s="96"/>
    </row>
    <row r="3" spans="1:7" s="35" customFormat="1" ht="28.8" x14ac:dyDescent="0.3">
      <c r="A3" s="74" t="s">
        <v>147</v>
      </c>
      <c r="B3" s="75" t="s">
        <v>4</v>
      </c>
      <c r="C3" s="75" t="s">
        <v>241</v>
      </c>
      <c r="D3" s="75" t="s">
        <v>149</v>
      </c>
      <c r="E3" s="75" t="s">
        <v>148</v>
      </c>
      <c r="F3" s="75" t="s">
        <v>5</v>
      </c>
      <c r="G3" s="76" t="s">
        <v>5</v>
      </c>
    </row>
    <row r="4" spans="1:7" x14ac:dyDescent="0.3">
      <c r="A4" s="61" t="s">
        <v>6</v>
      </c>
      <c r="B4" s="61" t="s">
        <v>7</v>
      </c>
      <c r="C4" s="61" t="s">
        <v>8</v>
      </c>
      <c r="D4" s="61" t="s">
        <v>9</v>
      </c>
      <c r="E4" s="61" t="s">
        <v>10</v>
      </c>
      <c r="F4" s="61" t="s">
        <v>150</v>
      </c>
      <c r="G4" s="77" t="s">
        <v>11</v>
      </c>
    </row>
    <row r="5" spans="1:7" x14ac:dyDescent="0.3">
      <c r="A5" s="40" t="s">
        <v>154</v>
      </c>
      <c r="B5" s="40" t="s">
        <v>12</v>
      </c>
      <c r="C5" s="41">
        <v>1072336.81</v>
      </c>
      <c r="D5" s="41">
        <f>SUM(D6:D28)</f>
        <v>1307119.3699999999</v>
      </c>
      <c r="E5" s="41">
        <v>1306741.44</v>
      </c>
      <c r="F5" s="42">
        <f>E5/C5*100</f>
        <v>121.85923562579187</v>
      </c>
      <c r="G5" s="42">
        <f>E5/D5*100</f>
        <v>99.971086802883207</v>
      </c>
    </row>
    <row r="6" spans="1:7" x14ac:dyDescent="0.3">
      <c r="A6" s="40" t="s">
        <v>155</v>
      </c>
      <c r="B6" s="40" t="s">
        <v>13</v>
      </c>
      <c r="C6" s="41">
        <v>940887.03</v>
      </c>
      <c r="D6" s="41">
        <v>1162424.8999999999</v>
      </c>
      <c r="E6" s="41">
        <v>1162424.8999999999</v>
      </c>
      <c r="F6" s="42">
        <f>E6/C6*100</f>
        <v>123.54563969279073</v>
      </c>
      <c r="G6" s="42">
        <f>E6/D6*100</f>
        <v>100</v>
      </c>
    </row>
    <row r="7" spans="1:7" x14ac:dyDescent="0.3">
      <c r="A7" s="40" t="s">
        <v>156</v>
      </c>
      <c r="B7" s="40" t="s">
        <v>14</v>
      </c>
      <c r="C7" s="41">
        <v>934596.78</v>
      </c>
      <c r="D7" s="41"/>
      <c r="E7" s="41">
        <v>1162424.8999999999</v>
      </c>
      <c r="F7" s="42">
        <f t="shared" ref="F7:F9" si="0">E7/C7*100</f>
        <v>124.3771565316114</v>
      </c>
      <c r="G7" s="42"/>
    </row>
    <row r="8" spans="1:7" x14ac:dyDescent="0.3">
      <c r="A8" s="40" t="s">
        <v>157</v>
      </c>
      <c r="B8" s="40" t="s">
        <v>15</v>
      </c>
      <c r="C8" s="41">
        <v>934158.78</v>
      </c>
      <c r="D8" s="41"/>
      <c r="E8" s="41">
        <v>1161984.8999999999</v>
      </c>
      <c r="F8" s="42">
        <f t="shared" si="0"/>
        <v>124.38837217801452</v>
      </c>
      <c r="G8" s="42"/>
    </row>
    <row r="9" spans="1:7" x14ac:dyDescent="0.3">
      <c r="A9" s="40" t="s">
        <v>158</v>
      </c>
      <c r="B9" s="40" t="s">
        <v>159</v>
      </c>
      <c r="C9" s="41">
        <v>438</v>
      </c>
      <c r="D9" s="41"/>
      <c r="E9" s="41">
        <v>440</v>
      </c>
      <c r="F9" s="42">
        <f t="shared" si="0"/>
        <v>100.4566210045662</v>
      </c>
      <c r="G9" s="42"/>
    </row>
    <row r="10" spans="1:7" x14ac:dyDescent="0.3">
      <c r="A10" s="40" t="s">
        <v>160</v>
      </c>
      <c r="B10" s="40" t="s">
        <v>16</v>
      </c>
      <c r="C10" s="41">
        <v>6290.25</v>
      </c>
      <c r="D10" s="41"/>
      <c r="E10" s="41"/>
      <c r="F10" s="42"/>
      <c r="G10" s="42"/>
    </row>
    <row r="11" spans="1:7" x14ac:dyDescent="0.3">
      <c r="A11" s="40" t="s">
        <v>161</v>
      </c>
      <c r="B11" s="40" t="s">
        <v>17</v>
      </c>
      <c r="C11" s="41">
        <v>6290.25</v>
      </c>
      <c r="D11" s="41"/>
      <c r="E11" s="41"/>
      <c r="F11" s="42"/>
      <c r="G11" s="42"/>
    </row>
    <row r="12" spans="1:7" x14ac:dyDescent="0.3">
      <c r="A12" s="40" t="s">
        <v>162</v>
      </c>
      <c r="B12" s="40" t="s">
        <v>18</v>
      </c>
      <c r="C12" s="41">
        <v>1995.61</v>
      </c>
      <c r="D12" s="41">
        <v>0</v>
      </c>
      <c r="E12" s="41"/>
      <c r="F12" s="42"/>
      <c r="G12" s="42"/>
    </row>
    <row r="13" spans="1:7" x14ac:dyDescent="0.3">
      <c r="A13" s="40" t="s">
        <v>254</v>
      </c>
      <c r="B13" s="40" t="s">
        <v>255</v>
      </c>
      <c r="C13" s="41">
        <v>1995.61</v>
      </c>
      <c r="D13" s="41"/>
      <c r="E13" s="41"/>
      <c r="F13" s="42"/>
      <c r="G13" s="42"/>
    </row>
    <row r="14" spans="1:7" x14ac:dyDescent="0.3">
      <c r="A14" s="40" t="s">
        <v>256</v>
      </c>
      <c r="B14" s="40" t="s">
        <v>257</v>
      </c>
      <c r="C14" s="41">
        <v>1995.61</v>
      </c>
      <c r="D14" s="41"/>
      <c r="E14" s="41"/>
      <c r="F14" s="42"/>
      <c r="G14" s="42"/>
    </row>
    <row r="15" spans="1:7" x14ac:dyDescent="0.3">
      <c r="A15" s="40" t="s">
        <v>163</v>
      </c>
      <c r="B15" s="40" t="s">
        <v>19</v>
      </c>
      <c r="C15" s="41">
        <v>1200</v>
      </c>
      <c r="D15" s="41">
        <v>4780</v>
      </c>
      <c r="E15" s="41">
        <v>4780</v>
      </c>
      <c r="F15" s="42">
        <f t="shared" ref="F15:F22" si="1">E15/C15*100</f>
        <v>398.33333333333331</v>
      </c>
      <c r="G15" s="42">
        <f>E15/D15*100</f>
        <v>100</v>
      </c>
    </row>
    <row r="16" spans="1:7" x14ac:dyDescent="0.3">
      <c r="A16" s="40" t="s">
        <v>164</v>
      </c>
      <c r="B16" s="40" t="s">
        <v>20</v>
      </c>
      <c r="C16" s="41">
        <v>1200</v>
      </c>
      <c r="D16" s="41"/>
      <c r="E16" s="41">
        <v>4780</v>
      </c>
      <c r="F16" s="42">
        <f t="shared" si="1"/>
        <v>398.33333333333331</v>
      </c>
      <c r="G16" s="42"/>
    </row>
    <row r="17" spans="1:7" x14ac:dyDescent="0.3">
      <c r="A17" s="40" t="s">
        <v>165</v>
      </c>
      <c r="B17" s="40" t="s">
        <v>21</v>
      </c>
      <c r="C17" s="41">
        <v>1200</v>
      </c>
      <c r="D17" s="41"/>
      <c r="E17" s="41">
        <v>4780</v>
      </c>
      <c r="F17" s="42">
        <f t="shared" si="1"/>
        <v>398.33333333333331</v>
      </c>
      <c r="G17" s="42"/>
    </row>
    <row r="18" spans="1:7" x14ac:dyDescent="0.3">
      <c r="A18" s="40" t="s">
        <v>166</v>
      </c>
      <c r="B18" s="40" t="s">
        <v>22</v>
      </c>
      <c r="C18" s="41">
        <v>28416.26</v>
      </c>
      <c r="D18" s="41">
        <v>23991.759999999998</v>
      </c>
      <c r="E18" s="41">
        <v>23991.759999999998</v>
      </c>
      <c r="F18" s="42">
        <f t="shared" si="1"/>
        <v>84.429689199071234</v>
      </c>
      <c r="G18" s="42">
        <f>E18/D18*100</f>
        <v>100</v>
      </c>
    </row>
    <row r="19" spans="1:7" x14ac:dyDescent="0.3">
      <c r="A19" s="40" t="s">
        <v>167</v>
      </c>
      <c r="B19" s="40" t="s">
        <v>23</v>
      </c>
      <c r="C19" s="41">
        <v>66.38</v>
      </c>
      <c r="D19" s="41"/>
      <c r="E19" s="41">
        <v>259.25</v>
      </c>
      <c r="F19" s="42">
        <f t="shared" si="1"/>
        <v>390.55438385055743</v>
      </c>
      <c r="G19" s="42"/>
    </row>
    <row r="20" spans="1:7" x14ac:dyDescent="0.3">
      <c r="A20" s="40" t="s">
        <v>168</v>
      </c>
      <c r="B20" s="40" t="s">
        <v>24</v>
      </c>
      <c r="C20" s="41">
        <v>66.38</v>
      </c>
      <c r="D20" s="41"/>
      <c r="E20" s="41">
        <v>259.25</v>
      </c>
      <c r="F20" s="42">
        <f t="shared" si="1"/>
        <v>390.55438385055743</v>
      </c>
      <c r="G20" s="42"/>
    </row>
    <row r="21" spans="1:7" x14ac:dyDescent="0.3">
      <c r="A21" s="40" t="s">
        <v>169</v>
      </c>
      <c r="B21" s="40" t="s">
        <v>25</v>
      </c>
      <c r="C21" s="41">
        <v>28349.88</v>
      </c>
      <c r="D21" s="41"/>
      <c r="E21" s="41">
        <v>23732.51</v>
      </c>
      <c r="F21" s="42">
        <f t="shared" si="1"/>
        <v>83.712911659590787</v>
      </c>
      <c r="G21" s="42"/>
    </row>
    <row r="22" spans="1:7" x14ac:dyDescent="0.3">
      <c r="A22" s="40" t="s">
        <v>170</v>
      </c>
      <c r="B22" s="40" t="s">
        <v>26</v>
      </c>
      <c r="C22" s="41">
        <v>26404.89</v>
      </c>
      <c r="D22" s="41"/>
      <c r="E22" s="41">
        <v>23732.51</v>
      </c>
      <c r="F22" s="42">
        <f t="shared" si="1"/>
        <v>89.879223128746219</v>
      </c>
      <c r="G22" s="42"/>
    </row>
    <row r="23" spans="1:7" x14ac:dyDescent="0.3">
      <c r="A23" s="40" t="s">
        <v>258</v>
      </c>
      <c r="B23" s="40" t="s">
        <v>259</v>
      </c>
      <c r="C23" s="41">
        <v>1944.99</v>
      </c>
      <c r="D23" s="41"/>
      <c r="E23" s="41"/>
      <c r="F23" s="42"/>
      <c r="G23" s="42"/>
    </row>
    <row r="24" spans="1:7" x14ac:dyDescent="0.3">
      <c r="A24" s="40" t="s">
        <v>171</v>
      </c>
      <c r="B24" s="40" t="s">
        <v>27</v>
      </c>
      <c r="C24" s="41">
        <v>99837.91</v>
      </c>
      <c r="D24" s="41">
        <v>115922.71</v>
      </c>
      <c r="E24" s="41">
        <v>115544.78</v>
      </c>
      <c r="F24" s="42">
        <f t="shared" ref="F24:F26" si="2">E24/C24*100</f>
        <v>115.73237059950475</v>
      </c>
      <c r="G24" s="42">
        <f>E24/D24*100</f>
        <v>99.673981051685217</v>
      </c>
    </row>
    <row r="25" spans="1:7" x14ac:dyDescent="0.3">
      <c r="A25" s="40" t="s">
        <v>172</v>
      </c>
      <c r="B25" s="40" t="s">
        <v>28</v>
      </c>
      <c r="C25" s="41">
        <v>99837.91</v>
      </c>
      <c r="D25" s="41"/>
      <c r="E25" s="41">
        <v>115544.78</v>
      </c>
      <c r="F25" s="42">
        <f t="shared" si="2"/>
        <v>115.73237059950475</v>
      </c>
      <c r="G25" s="42"/>
    </row>
    <row r="26" spans="1:7" x14ac:dyDescent="0.3">
      <c r="A26" s="40" t="s">
        <v>173</v>
      </c>
      <c r="B26" s="40" t="s">
        <v>29</v>
      </c>
      <c r="C26" s="41">
        <v>99837.91</v>
      </c>
      <c r="D26" s="41"/>
      <c r="E26" s="41">
        <v>88852.28</v>
      </c>
      <c r="F26" s="42">
        <f t="shared" si="2"/>
        <v>88.996534482743073</v>
      </c>
      <c r="G26" s="42"/>
    </row>
    <row r="27" spans="1:7" x14ac:dyDescent="0.3">
      <c r="A27" s="40" t="s">
        <v>174</v>
      </c>
      <c r="B27" s="40" t="s">
        <v>175</v>
      </c>
      <c r="C27" s="41"/>
      <c r="D27" s="41"/>
      <c r="E27" s="41">
        <v>26692.5</v>
      </c>
      <c r="F27" s="42"/>
      <c r="G27" s="42"/>
    </row>
    <row r="28" spans="1:7" x14ac:dyDescent="0.3">
      <c r="A28" s="40" t="s">
        <v>176</v>
      </c>
      <c r="B28" s="40" t="s">
        <v>30</v>
      </c>
      <c r="C28" s="41"/>
      <c r="D28" s="41">
        <v>0</v>
      </c>
      <c r="E28" s="41"/>
      <c r="F28" s="42"/>
      <c r="G28" s="42"/>
    </row>
    <row r="29" spans="1:7" s="89" customFormat="1" x14ac:dyDescent="0.3">
      <c r="A29" s="86"/>
      <c r="B29" s="86" t="s">
        <v>31</v>
      </c>
      <c r="C29" s="87">
        <v>1072336.81</v>
      </c>
      <c r="D29" s="87">
        <f>D5</f>
        <v>1307119.3699999999</v>
      </c>
      <c r="E29" s="87">
        <v>1306741.44</v>
      </c>
      <c r="F29" s="88">
        <f t="shared" ref="F29:F42" si="3">E29/C29*100</f>
        <v>121.85923562579187</v>
      </c>
      <c r="G29" s="88">
        <f>E29/D29*100</f>
        <v>99.971086802883207</v>
      </c>
    </row>
    <row r="30" spans="1:7" x14ac:dyDescent="0.3">
      <c r="A30" s="40" t="s">
        <v>177</v>
      </c>
      <c r="B30" s="40" t="s">
        <v>32</v>
      </c>
      <c r="C30" s="41">
        <v>1075039.99</v>
      </c>
      <c r="D30" s="41">
        <f>SUM(D31:D77)</f>
        <v>1277174.5099999998</v>
      </c>
      <c r="E30" s="41">
        <v>1279790.8400000001</v>
      </c>
      <c r="F30" s="42">
        <f t="shared" si="3"/>
        <v>119.04588219085693</v>
      </c>
      <c r="G30" s="42">
        <f t="shared" ref="G30:G31" si="4">E30/D30*100</f>
        <v>100.2048529765913</v>
      </c>
    </row>
    <row r="31" spans="1:7" x14ac:dyDescent="0.3">
      <c r="A31" s="40" t="s">
        <v>178</v>
      </c>
      <c r="B31" s="40" t="s">
        <v>33</v>
      </c>
      <c r="C31" s="41">
        <v>920044.67</v>
      </c>
      <c r="D31" s="41">
        <v>1153679.17</v>
      </c>
      <c r="E31" s="41">
        <v>1153679.17</v>
      </c>
      <c r="F31" s="42">
        <f t="shared" si="3"/>
        <v>125.39382136739077</v>
      </c>
      <c r="G31" s="42">
        <f t="shared" si="4"/>
        <v>100</v>
      </c>
    </row>
    <row r="32" spans="1:7" x14ac:dyDescent="0.3">
      <c r="A32" s="40" t="s">
        <v>179</v>
      </c>
      <c r="B32" s="40" t="s">
        <v>34</v>
      </c>
      <c r="C32" s="41">
        <v>763353.9</v>
      </c>
      <c r="D32" s="41"/>
      <c r="E32" s="41">
        <v>956836.7</v>
      </c>
      <c r="F32" s="42">
        <f t="shared" si="3"/>
        <v>125.34640878889856</v>
      </c>
      <c r="G32" s="42"/>
    </row>
    <row r="33" spans="1:7" x14ac:dyDescent="0.3">
      <c r="A33" s="40" t="s">
        <v>180</v>
      </c>
      <c r="B33" s="40" t="s">
        <v>35</v>
      </c>
      <c r="C33" s="41">
        <v>763353.9</v>
      </c>
      <c r="D33" s="41"/>
      <c r="E33" s="41">
        <v>956836.7</v>
      </c>
      <c r="F33" s="42">
        <f t="shared" si="3"/>
        <v>125.34640878889856</v>
      </c>
      <c r="G33" s="42"/>
    </row>
    <row r="34" spans="1:7" x14ac:dyDescent="0.3">
      <c r="A34" s="40" t="s">
        <v>181</v>
      </c>
      <c r="B34" s="40" t="s">
        <v>36</v>
      </c>
      <c r="C34" s="41">
        <v>30617.03</v>
      </c>
      <c r="D34" s="41"/>
      <c r="E34" s="41">
        <v>38964.239999999998</v>
      </c>
      <c r="F34" s="42">
        <f t="shared" si="3"/>
        <v>127.26329105076488</v>
      </c>
      <c r="G34" s="42"/>
    </row>
    <row r="35" spans="1:7" x14ac:dyDescent="0.3">
      <c r="A35" s="40" t="s">
        <v>182</v>
      </c>
      <c r="B35" s="40" t="s">
        <v>36</v>
      </c>
      <c r="C35" s="41">
        <v>30617.03</v>
      </c>
      <c r="D35" s="41"/>
      <c r="E35" s="41">
        <v>38964.239999999998</v>
      </c>
      <c r="F35" s="42">
        <f t="shared" si="3"/>
        <v>127.26329105076488</v>
      </c>
      <c r="G35" s="42"/>
    </row>
    <row r="36" spans="1:7" x14ac:dyDescent="0.3">
      <c r="A36" s="40" t="s">
        <v>183</v>
      </c>
      <c r="B36" s="40" t="s">
        <v>37</v>
      </c>
      <c r="C36" s="41">
        <v>126073.74</v>
      </c>
      <c r="D36" s="41"/>
      <c r="E36" s="41">
        <v>157878.23000000001</v>
      </c>
      <c r="F36" s="42">
        <f t="shared" si="3"/>
        <v>125.22689499018591</v>
      </c>
      <c r="G36" s="42"/>
    </row>
    <row r="37" spans="1:7" x14ac:dyDescent="0.3">
      <c r="A37" s="40" t="s">
        <v>184</v>
      </c>
      <c r="B37" s="40" t="s">
        <v>38</v>
      </c>
      <c r="C37" s="41">
        <v>126073.74</v>
      </c>
      <c r="D37" s="41"/>
      <c r="E37" s="41">
        <v>157878.23000000001</v>
      </c>
      <c r="F37" s="42">
        <f t="shared" si="3"/>
        <v>125.22689499018591</v>
      </c>
      <c r="G37" s="42"/>
    </row>
    <row r="38" spans="1:7" x14ac:dyDescent="0.3">
      <c r="A38" s="40" t="s">
        <v>185</v>
      </c>
      <c r="B38" s="40" t="s">
        <v>39</v>
      </c>
      <c r="C38" s="41">
        <v>149427.53</v>
      </c>
      <c r="D38" s="41">
        <v>122991.93</v>
      </c>
      <c r="E38" s="41">
        <v>125608.26</v>
      </c>
      <c r="F38" s="42">
        <f t="shared" si="3"/>
        <v>84.059650855501658</v>
      </c>
      <c r="G38" s="42">
        <f t="shared" ref="G38" si="5">E38/D38*100</f>
        <v>102.12723712848477</v>
      </c>
    </row>
    <row r="39" spans="1:7" x14ac:dyDescent="0.3">
      <c r="A39" s="40" t="s">
        <v>186</v>
      </c>
      <c r="B39" s="40" t="s">
        <v>40</v>
      </c>
      <c r="C39" s="41">
        <v>27526.959999999999</v>
      </c>
      <c r="D39" s="41"/>
      <c r="E39" s="41">
        <v>34623.39</v>
      </c>
      <c r="F39" s="42">
        <f t="shared" si="3"/>
        <v>125.77992629770959</v>
      </c>
      <c r="G39" s="42"/>
    </row>
    <row r="40" spans="1:7" x14ac:dyDescent="0.3">
      <c r="A40" s="40" t="s">
        <v>187</v>
      </c>
      <c r="B40" s="40" t="s">
        <v>41</v>
      </c>
      <c r="C40" s="41">
        <v>13380.55</v>
      </c>
      <c r="D40" s="41"/>
      <c r="E40" s="41">
        <v>19127.849999999999</v>
      </c>
      <c r="F40" s="42">
        <f t="shared" si="3"/>
        <v>142.95264394961342</v>
      </c>
      <c r="G40" s="42"/>
    </row>
    <row r="41" spans="1:7" x14ac:dyDescent="0.3">
      <c r="A41" s="40" t="s">
        <v>188</v>
      </c>
      <c r="B41" s="40" t="s">
        <v>42</v>
      </c>
      <c r="C41" s="41">
        <v>13415.13</v>
      </c>
      <c r="D41" s="41"/>
      <c r="E41" s="41">
        <v>14704.91</v>
      </c>
      <c r="F41" s="42">
        <f t="shared" si="3"/>
        <v>109.61436825435162</v>
      </c>
      <c r="G41" s="42"/>
    </row>
    <row r="42" spans="1:7" x14ac:dyDescent="0.3">
      <c r="A42" s="40" t="s">
        <v>189</v>
      </c>
      <c r="B42" s="40" t="s">
        <v>43</v>
      </c>
      <c r="C42" s="41">
        <v>731.28</v>
      </c>
      <c r="D42" s="41"/>
      <c r="E42" s="41">
        <v>757.13</v>
      </c>
      <c r="F42" s="42">
        <f t="shared" si="3"/>
        <v>103.53489771359807</v>
      </c>
      <c r="G42" s="42"/>
    </row>
    <row r="43" spans="1:7" x14ac:dyDescent="0.3">
      <c r="A43" s="40" t="s">
        <v>260</v>
      </c>
      <c r="B43" s="40" t="s">
        <v>261</v>
      </c>
      <c r="C43" s="41"/>
      <c r="D43" s="41"/>
      <c r="E43" s="41">
        <v>33.5</v>
      </c>
      <c r="F43" s="42"/>
      <c r="G43" s="42"/>
    </row>
    <row r="44" spans="1:7" x14ac:dyDescent="0.3">
      <c r="A44" s="40" t="s">
        <v>190</v>
      </c>
      <c r="B44" s="40" t="s">
        <v>44</v>
      </c>
      <c r="C44" s="41">
        <v>33284.959999999999</v>
      </c>
      <c r="D44" s="41"/>
      <c r="E44" s="41">
        <v>37176.36</v>
      </c>
      <c r="F44" s="42">
        <f t="shared" ref="F44:F48" si="6">E44/C44*100</f>
        <v>111.69116622041908</v>
      </c>
      <c r="G44" s="42"/>
    </row>
    <row r="45" spans="1:7" x14ac:dyDescent="0.3">
      <c r="A45" s="40" t="s">
        <v>191</v>
      </c>
      <c r="B45" s="40" t="s">
        <v>45</v>
      </c>
      <c r="C45" s="41">
        <v>7351.22</v>
      </c>
      <c r="D45" s="41"/>
      <c r="E45" s="41">
        <v>7493.01</v>
      </c>
      <c r="F45" s="42">
        <f t="shared" si="6"/>
        <v>101.92879549244887</v>
      </c>
      <c r="G45" s="42"/>
    </row>
    <row r="46" spans="1:7" x14ac:dyDescent="0.3">
      <c r="A46" s="40" t="s">
        <v>192</v>
      </c>
      <c r="B46" s="40" t="s">
        <v>46</v>
      </c>
      <c r="C46" s="41">
        <v>440.27</v>
      </c>
      <c r="D46" s="41"/>
      <c r="E46" s="41">
        <v>933.02</v>
      </c>
      <c r="F46" s="42">
        <f t="shared" si="6"/>
        <v>211.91995820746362</v>
      </c>
      <c r="G46" s="42"/>
    </row>
    <row r="47" spans="1:7" x14ac:dyDescent="0.3">
      <c r="A47" s="40" t="s">
        <v>193</v>
      </c>
      <c r="B47" s="40" t="s">
        <v>47</v>
      </c>
      <c r="C47" s="41">
        <v>20179.28</v>
      </c>
      <c r="D47" s="41"/>
      <c r="E47" s="41">
        <v>27759</v>
      </c>
      <c r="F47" s="42">
        <f t="shared" si="6"/>
        <v>137.56189517168107</v>
      </c>
      <c r="G47" s="42"/>
    </row>
    <row r="48" spans="1:7" x14ac:dyDescent="0.3">
      <c r="A48" s="40" t="s">
        <v>194</v>
      </c>
      <c r="B48" s="40" t="s">
        <v>48</v>
      </c>
      <c r="C48" s="41">
        <v>1950.05</v>
      </c>
      <c r="D48" s="41"/>
      <c r="E48" s="41">
        <v>872.08</v>
      </c>
      <c r="F48" s="42">
        <f t="shared" si="6"/>
        <v>44.720904592189946</v>
      </c>
      <c r="G48" s="42"/>
    </row>
    <row r="49" spans="1:7" x14ac:dyDescent="0.3">
      <c r="A49" s="40" t="s">
        <v>195</v>
      </c>
      <c r="B49" s="40" t="s">
        <v>49</v>
      </c>
      <c r="C49" s="41">
        <v>3115.19</v>
      </c>
      <c r="D49" s="41"/>
      <c r="E49" s="41"/>
      <c r="F49" s="42"/>
      <c r="G49" s="42"/>
    </row>
    <row r="50" spans="1:7" x14ac:dyDescent="0.3">
      <c r="A50" s="40" t="s">
        <v>196</v>
      </c>
      <c r="B50" s="40" t="s">
        <v>197</v>
      </c>
      <c r="C50" s="41">
        <v>248.95</v>
      </c>
      <c r="D50" s="41"/>
      <c r="E50" s="41">
        <v>119.25</v>
      </c>
      <c r="F50" s="42">
        <f t="shared" ref="F50:F53" si="7">E50/C50*100</f>
        <v>47.901184976902996</v>
      </c>
      <c r="G50" s="42"/>
    </row>
    <row r="51" spans="1:7" x14ac:dyDescent="0.3">
      <c r="A51" s="40" t="s">
        <v>198</v>
      </c>
      <c r="B51" s="40" t="s">
        <v>50</v>
      </c>
      <c r="C51" s="41">
        <v>78640.25</v>
      </c>
      <c r="D51" s="41"/>
      <c r="E51" s="41">
        <v>48061.51</v>
      </c>
      <c r="F51" s="42">
        <f t="shared" si="7"/>
        <v>61.115662780827883</v>
      </c>
      <c r="G51" s="42"/>
    </row>
    <row r="52" spans="1:7" x14ac:dyDescent="0.3">
      <c r="A52" s="40" t="s">
        <v>199</v>
      </c>
      <c r="B52" s="40" t="s">
        <v>51</v>
      </c>
      <c r="C52" s="41">
        <v>30431.1</v>
      </c>
      <c r="D52" s="41"/>
      <c r="E52" s="41">
        <v>13894.06</v>
      </c>
      <c r="F52" s="42">
        <f t="shared" si="7"/>
        <v>45.657435978324806</v>
      </c>
      <c r="G52" s="42"/>
    </row>
    <row r="53" spans="1:7" x14ac:dyDescent="0.3">
      <c r="A53" s="40" t="s">
        <v>200</v>
      </c>
      <c r="B53" s="40" t="s">
        <v>52</v>
      </c>
      <c r="C53" s="41">
        <v>17647.3</v>
      </c>
      <c r="D53" s="41"/>
      <c r="E53" s="41">
        <v>5421.71</v>
      </c>
      <c r="F53" s="42">
        <f t="shared" si="7"/>
        <v>30.722603457752744</v>
      </c>
      <c r="G53" s="42"/>
    </row>
    <row r="54" spans="1:7" x14ac:dyDescent="0.3">
      <c r="A54" s="40" t="s">
        <v>201</v>
      </c>
      <c r="B54" s="40" t="s">
        <v>53</v>
      </c>
      <c r="C54" s="41"/>
      <c r="D54" s="41"/>
      <c r="E54" s="41">
        <v>1480</v>
      </c>
      <c r="F54" s="42"/>
      <c r="G54" s="42"/>
    </row>
    <row r="55" spans="1:7" x14ac:dyDescent="0.3">
      <c r="A55" s="40" t="s">
        <v>202</v>
      </c>
      <c r="B55" s="40" t="s">
        <v>54</v>
      </c>
      <c r="C55" s="41">
        <v>14601.8</v>
      </c>
      <c r="D55" s="41"/>
      <c r="E55" s="41">
        <v>15029.15</v>
      </c>
      <c r="F55" s="42">
        <f t="shared" ref="F55:F60" si="8">E55/C55*100</f>
        <v>102.92669396923668</v>
      </c>
      <c r="G55" s="42"/>
    </row>
    <row r="56" spans="1:7" x14ac:dyDescent="0.3">
      <c r="A56" s="40" t="s">
        <v>203</v>
      </c>
      <c r="B56" s="40" t="s">
        <v>204</v>
      </c>
      <c r="C56" s="41">
        <v>2707.59</v>
      </c>
      <c r="D56" s="41"/>
      <c r="E56" s="41">
        <v>1566.16</v>
      </c>
      <c r="F56" s="42">
        <f t="shared" si="8"/>
        <v>57.843321920970311</v>
      </c>
      <c r="G56" s="42"/>
    </row>
    <row r="57" spans="1:7" x14ac:dyDescent="0.3">
      <c r="A57" s="40" t="s">
        <v>205</v>
      </c>
      <c r="B57" s="40" t="s">
        <v>55</v>
      </c>
      <c r="C57" s="41">
        <v>4842.99</v>
      </c>
      <c r="D57" s="41"/>
      <c r="E57" s="41">
        <v>6243.11</v>
      </c>
      <c r="F57" s="42">
        <f t="shared" si="8"/>
        <v>128.91023933561706</v>
      </c>
      <c r="G57" s="42"/>
    </row>
    <row r="58" spans="1:7" x14ac:dyDescent="0.3">
      <c r="A58" s="40" t="s">
        <v>206</v>
      </c>
      <c r="B58" s="40" t="s">
        <v>56</v>
      </c>
      <c r="C58" s="41">
        <v>2555.14</v>
      </c>
      <c r="D58" s="41"/>
      <c r="E58" s="41">
        <v>2614.04</v>
      </c>
      <c r="F58" s="42">
        <f t="shared" si="8"/>
        <v>102.30515744734143</v>
      </c>
      <c r="G58" s="42"/>
    </row>
    <row r="59" spans="1:7" x14ac:dyDescent="0.3">
      <c r="A59" s="40" t="s">
        <v>207</v>
      </c>
      <c r="B59" s="40" t="s">
        <v>57</v>
      </c>
      <c r="C59" s="41">
        <v>5854.33</v>
      </c>
      <c r="D59" s="41"/>
      <c r="E59" s="41">
        <v>1813.28</v>
      </c>
      <c r="F59" s="42">
        <f t="shared" si="8"/>
        <v>30.973313769466358</v>
      </c>
      <c r="G59" s="42"/>
    </row>
    <row r="60" spans="1:7" x14ac:dyDescent="0.3">
      <c r="A60" s="40" t="s">
        <v>208</v>
      </c>
      <c r="B60" s="40" t="s">
        <v>58</v>
      </c>
      <c r="C60" s="41">
        <v>9975.36</v>
      </c>
      <c r="D60" s="41"/>
      <c r="E60" s="41">
        <v>5747</v>
      </c>
      <c r="F60" s="42">
        <f t="shared" si="8"/>
        <v>57.611955859237149</v>
      </c>
      <c r="G60" s="42"/>
    </row>
    <row r="61" spans="1:7" x14ac:dyDescent="0.3">
      <c r="A61" s="40" t="s">
        <v>209</v>
      </c>
      <c r="B61" s="40" t="s">
        <v>210</v>
      </c>
      <c r="C61" s="41">
        <v>1511.61</v>
      </c>
      <c r="D61" s="41"/>
      <c r="E61" s="41"/>
      <c r="F61" s="42"/>
      <c r="G61" s="42"/>
    </row>
    <row r="62" spans="1:7" x14ac:dyDescent="0.3">
      <c r="A62" s="40" t="s">
        <v>211</v>
      </c>
      <c r="B62" s="40" t="s">
        <v>128</v>
      </c>
      <c r="C62" s="41">
        <v>75</v>
      </c>
      <c r="D62" s="41"/>
      <c r="E62" s="41">
        <v>35</v>
      </c>
      <c r="F62" s="42">
        <f t="shared" ref="F62:F63" si="9">E62/C62*100</f>
        <v>46.666666666666664</v>
      </c>
      <c r="G62" s="42"/>
    </row>
    <row r="63" spans="1:7" x14ac:dyDescent="0.3">
      <c r="A63" s="40" t="s">
        <v>212</v>
      </c>
      <c r="B63" s="40" t="s">
        <v>59</v>
      </c>
      <c r="C63" s="41">
        <v>39.81</v>
      </c>
      <c r="D63" s="41"/>
      <c r="E63" s="41">
        <v>63.72</v>
      </c>
      <c r="F63" s="42">
        <f t="shared" si="9"/>
        <v>160.06028636021099</v>
      </c>
      <c r="G63" s="42"/>
    </row>
    <row r="64" spans="1:7" x14ac:dyDescent="0.3">
      <c r="A64" s="40" t="s">
        <v>262</v>
      </c>
      <c r="B64" s="40" t="s">
        <v>263</v>
      </c>
      <c r="C64" s="41">
        <v>597</v>
      </c>
      <c r="D64" s="41"/>
      <c r="E64" s="41"/>
      <c r="F64" s="42"/>
      <c r="G64" s="42"/>
    </row>
    <row r="65" spans="1:7" x14ac:dyDescent="0.3">
      <c r="A65" s="40" t="s">
        <v>213</v>
      </c>
      <c r="B65" s="40" t="s">
        <v>58</v>
      </c>
      <c r="C65" s="41">
        <v>7751.94</v>
      </c>
      <c r="D65" s="41"/>
      <c r="E65" s="41">
        <v>5648.28</v>
      </c>
      <c r="F65" s="42">
        <f t="shared" ref="F65:F68" si="10">E65/C65*100</f>
        <v>72.862793055673805</v>
      </c>
      <c r="G65" s="42"/>
    </row>
    <row r="66" spans="1:7" x14ac:dyDescent="0.3">
      <c r="A66" s="40" t="s">
        <v>214</v>
      </c>
      <c r="B66" s="40" t="s">
        <v>60</v>
      </c>
      <c r="C66" s="41">
        <v>1246.6300000000001</v>
      </c>
      <c r="D66" s="41">
        <v>503.41</v>
      </c>
      <c r="E66" s="41">
        <v>503.41</v>
      </c>
      <c r="F66" s="42">
        <f t="shared" si="10"/>
        <v>40.381668979568921</v>
      </c>
      <c r="G66" s="42">
        <f t="shared" ref="G66" si="11">E66/D66*100</f>
        <v>100</v>
      </c>
    </row>
    <row r="67" spans="1:7" x14ac:dyDescent="0.3">
      <c r="A67" s="40" t="s">
        <v>215</v>
      </c>
      <c r="B67" s="40" t="s">
        <v>61</v>
      </c>
      <c r="C67" s="41">
        <v>1246.6300000000001</v>
      </c>
      <c r="D67" s="41"/>
      <c r="E67" s="41">
        <v>503.41</v>
      </c>
      <c r="F67" s="42">
        <f t="shared" si="10"/>
        <v>40.381668979568921</v>
      </c>
      <c r="G67" s="42"/>
    </row>
    <row r="68" spans="1:7" x14ac:dyDescent="0.3">
      <c r="A68" s="40" t="s">
        <v>216</v>
      </c>
      <c r="B68" s="40" t="s">
        <v>62</v>
      </c>
      <c r="C68" s="41">
        <v>484.98</v>
      </c>
      <c r="D68" s="41"/>
      <c r="E68" s="41">
        <v>503.39</v>
      </c>
      <c r="F68" s="42">
        <f t="shared" si="10"/>
        <v>103.79603282609591</v>
      </c>
      <c r="G68" s="42"/>
    </row>
    <row r="69" spans="1:7" x14ac:dyDescent="0.3">
      <c r="A69" s="40" t="s">
        <v>217</v>
      </c>
      <c r="B69" s="40" t="s">
        <v>63</v>
      </c>
      <c r="C69" s="41">
        <v>761.65</v>
      </c>
      <c r="D69" s="41"/>
      <c r="E69" s="41">
        <v>0.02</v>
      </c>
      <c r="F69" s="42"/>
      <c r="G69" s="42"/>
    </row>
    <row r="70" spans="1:7" x14ac:dyDescent="0.3">
      <c r="A70" s="40" t="s">
        <v>218</v>
      </c>
      <c r="B70" s="40" t="s">
        <v>111</v>
      </c>
      <c r="C70" s="41">
        <v>233.4</v>
      </c>
      <c r="D70" s="41"/>
      <c r="E70" s="41"/>
      <c r="F70" s="42"/>
      <c r="G70" s="42"/>
    </row>
    <row r="71" spans="1:7" x14ac:dyDescent="0.3">
      <c r="A71" s="40" t="s">
        <v>219</v>
      </c>
      <c r="B71" s="40" t="s">
        <v>112</v>
      </c>
      <c r="C71" s="41">
        <v>233.4</v>
      </c>
      <c r="D71" s="41"/>
      <c r="E71" s="41"/>
      <c r="F71" s="42"/>
      <c r="G71" s="42"/>
    </row>
    <row r="72" spans="1:7" x14ac:dyDescent="0.3">
      <c r="A72" s="40" t="s">
        <v>220</v>
      </c>
      <c r="B72" s="40" t="s">
        <v>221</v>
      </c>
      <c r="C72" s="41">
        <v>233.4</v>
      </c>
      <c r="D72" s="41"/>
      <c r="E72" s="41"/>
      <c r="F72" s="42"/>
      <c r="G72" s="42"/>
    </row>
    <row r="73" spans="1:7" x14ac:dyDescent="0.3">
      <c r="A73" s="40" t="s">
        <v>222</v>
      </c>
      <c r="B73" s="40" t="s">
        <v>113</v>
      </c>
      <c r="C73" s="41">
        <v>4087.76</v>
      </c>
      <c r="D73" s="41"/>
      <c r="E73" s="41"/>
      <c r="F73" s="42"/>
      <c r="G73" s="42"/>
    </row>
    <row r="74" spans="1:7" x14ac:dyDescent="0.3">
      <c r="A74" s="40" t="s">
        <v>223</v>
      </c>
      <c r="B74" s="40" t="s">
        <v>26</v>
      </c>
      <c r="C74" s="41">
        <v>2558.69</v>
      </c>
      <c r="D74" s="41"/>
      <c r="E74" s="41"/>
      <c r="F74" s="42"/>
      <c r="G74" s="42"/>
    </row>
    <row r="75" spans="1:7" x14ac:dyDescent="0.3">
      <c r="A75" s="40" t="s">
        <v>224</v>
      </c>
      <c r="B75" s="40" t="s">
        <v>114</v>
      </c>
      <c r="C75" s="41">
        <v>2558.69</v>
      </c>
      <c r="D75" s="41"/>
      <c r="E75" s="41"/>
      <c r="F75" s="42"/>
      <c r="G75" s="42"/>
    </row>
    <row r="76" spans="1:7" x14ac:dyDescent="0.3">
      <c r="A76" s="40" t="s">
        <v>264</v>
      </c>
      <c r="B76" s="40" t="s">
        <v>265</v>
      </c>
      <c r="C76" s="41">
        <v>1529.07</v>
      </c>
      <c r="D76" s="41"/>
      <c r="E76" s="41"/>
      <c r="F76" s="42"/>
      <c r="G76" s="42"/>
    </row>
    <row r="77" spans="1:7" x14ac:dyDescent="0.3">
      <c r="A77" s="40" t="s">
        <v>266</v>
      </c>
      <c r="B77" s="40" t="s">
        <v>267</v>
      </c>
      <c r="C77" s="41">
        <v>1529.07</v>
      </c>
      <c r="D77" s="41"/>
      <c r="E77" s="41"/>
      <c r="F77" s="42"/>
      <c r="G77" s="42"/>
    </row>
    <row r="78" spans="1:7" x14ac:dyDescent="0.3">
      <c r="A78" s="40" t="s">
        <v>225</v>
      </c>
      <c r="B78" s="40" t="s">
        <v>64</v>
      </c>
      <c r="C78" s="41">
        <v>2957.99</v>
      </c>
      <c r="D78" s="41">
        <f>SUM(D79:D85)</f>
        <v>29964.5</v>
      </c>
      <c r="E78" s="41">
        <v>29964.5</v>
      </c>
      <c r="F78" s="42">
        <f t="shared" ref="F78:F81" si="12">E78/C78*100</f>
        <v>1013.0020723531859</v>
      </c>
      <c r="G78" s="42">
        <f t="shared" ref="G78:G79" si="13">E78/D78*100</f>
        <v>100</v>
      </c>
    </row>
    <row r="79" spans="1:7" x14ac:dyDescent="0.3">
      <c r="A79" s="40" t="s">
        <v>226</v>
      </c>
      <c r="B79" s="40" t="s">
        <v>65</v>
      </c>
      <c r="C79" s="41">
        <v>2957.99</v>
      </c>
      <c r="D79" s="41">
        <v>29964.5</v>
      </c>
      <c r="E79" s="41">
        <v>29964.5</v>
      </c>
      <c r="F79" s="42">
        <f t="shared" si="12"/>
        <v>1013.0020723531859</v>
      </c>
      <c r="G79" s="42">
        <f t="shared" si="13"/>
        <v>100</v>
      </c>
    </row>
    <row r="80" spans="1:7" x14ac:dyDescent="0.3">
      <c r="A80" s="40" t="s">
        <v>227</v>
      </c>
      <c r="B80" s="40" t="s">
        <v>66</v>
      </c>
      <c r="C80" s="41">
        <v>2519.9899999999998</v>
      </c>
      <c r="D80" s="41"/>
      <c r="E80" s="41">
        <v>29524.5</v>
      </c>
      <c r="F80" s="42">
        <f t="shared" si="12"/>
        <v>1171.6117921102862</v>
      </c>
      <c r="G80" s="42"/>
    </row>
    <row r="81" spans="1:7" x14ac:dyDescent="0.3">
      <c r="A81" s="40" t="s">
        <v>228</v>
      </c>
      <c r="B81" s="40" t="s">
        <v>229</v>
      </c>
      <c r="C81" s="41">
        <v>1144.99</v>
      </c>
      <c r="D81" s="41"/>
      <c r="E81" s="41">
        <v>2832</v>
      </c>
      <c r="F81" s="42">
        <f t="shared" si="12"/>
        <v>247.33840470222447</v>
      </c>
      <c r="G81" s="42"/>
    </row>
    <row r="82" spans="1:7" x14ac:dyDescent="0.3">
      <c r="A82" s="40" t="s">
        <v>268</v>
      </c>
      <c r="B82" s="40" t="s">
        <v>269</v>
      </c>
      <c r="C82" s="41"/>
      <c r="D82" s="41"/>
      <c r="E82" s="41"/>
      <c r="F82" s="42"/>
      <c r="G82" s="42"/>
    </row>
    <row r="83" spans="1:7" x14ac:dyDescent="0.3">
      <c r="A83" s="40" t="s">
        <v>230</v>
      </c>
      <c r="B83" s="40" t="s">
        <v>231</v>
      </c>
      <c r="C83" s="41">
        <v>1375</v>
      </c>
      <c r="D83" s="41"/>
      <c r="E83" s="41">
        <v>26692.5</v>
      </c>
      <c r="F83" s="42">
        <f t="shared" ref="F83:F86" si="14">E83/C83*100</f>
        <v>1941.2727272727275</v>
      </c>
      <c r="G83" s="42"/>
    </row>
    <row r="84" spans="1:7" x14ac:dyDescent="0.3">
      <c r="A84" s="40" t="s">
        <v>232</v>
      </c>
      <c r="B84" s="40" t="s">
        <v>67</v>
      </c>
      <c r="C84" s="41">
        <v>438</v>
      </c>
      <c r="D84" s="41"/>
      <c r="E84" s="41">
        <v>440</v>
      </c>
      <c r="F84" s="42">
        <f t="shared" si="14"/>
        <v>100.4566210045662</v>
      </c>
      <c r="G84" s="42"/>
    </row>
    <row r="85" spans="1:7" x14ac:dyDescent="0.3">
      <c r="A85" s="40" t="s">
        <v>233</v>
      </c>
      <c r="B85" s="40" t="s">
        <v>68</v>
      </c>
      <c r="C85" s="41">
        <v>438</v>
      </c>
      <c r="D85" s="41"/>
      <c r="E85" s="41">
        <v>440</v>
      </c>
      <c r="F85" s="42">
        <f t="shared" si="14"/>
        <v>100.4566210045662</v>
      </c>
      <c r="G85" s="42"/>
    </row>
    <row r="86" spans="1:7" s="89" customFormat="1" x14ac:dyDescent="0.3">
      <c r="A86" s="86"/>
      <c r="B86" s="86" t="s">
        <v>69</v>
      </c>
      <c r="C86" s="87">
        <v>1077997.98</v>
      </c>
      <c r="D86" s="87">
        <f>D30+D78</f>
        <v>1307139.0099999998</v>
      </c>
      <c r="E86" s="87">
        <v>1309755.3400000001</v>
      </c>
      <c r="F86" s="88">
        <f t="shared" si="14"/>
        <v>121.49886774370395</v>
      </c>
      <c r="G86" s="88">
        <f t="shared" ref="G86" si="15">E86/D86*100</f>
        <v>100.20015698253854</v>
      </c>
    </row>
    <row r="89" spans="1:7" x14ac:dyDescent="0.3">
      <c r="C89" s="90"/>
      <c r="D89" s="90"/>
      <c r="E89" s="90"/>
    </row>
    <row r="90" spans="1:7" x14ac:dyDescent="0.3">
      <c r="C90" s="90"/>
      <c r="D90" s="90"/>
      <c r="E90" s="90"/>
    </row>
  </sheetData>
  <mergeCells count="2">
    <mergeCell ref="A1:G1"/>
    <mergeCell ref="A2:G2"/>
  </mergeCells>
  <pageMargins left="0.51181102362204722" right="0.51181102362204722" top="0.74803149606299213" bottom="0.74803149606299213" header="0.31496062992125984" footer="0.31496062992125984"/>
  <pageSetup paperSize="9"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zoomScaleNormal="100" workbookViewId="0">
      <selection activeCell="J14" sqref="J14"/>
    </sheetView>
  </sheetViews>
  <sheetFormatPr defaultColWidth="8.88671875" defaultRowHeight="14.4" x14ac:dyDescent="0.3"/>
  <cols>
    <col min="1" max="1" width="10.6640625" style="33" customWidth="1" collapsed="1"/>
    <col min="2" max="2" width="40.6640625" style="33" customWidth="1" collapsed="1"/>
    <col min="3" max="5" width="15.6640625" style="33" customWidth="1" collapsed="1"/>
    <col min="6" max="6" width="10.6640625" style="33" customWidth="1" collapsed="1"/>
    <col min="7" max="7" width="10.6640625" style="37" customWidth="1" collapsed="1"/>
    <col min="8" max="16384" width="8.88671875" style="33"/>
  </cols>
  <sheetData>
    <row r="1" spans="1:7" x14ac:dyDescent="0.3">
      <c r="A1" s="96" t="s">
        <v>144</v>
      </c>
      <c r="B1" s="96"/>
      <c r="C1" s="96"/>
      <c r="D1" s="96"/>
      <c r="E1" s="96"/>
      <c r="F1" s="96"/>
      <c r="G1" s="96"/>
    </row>
    <row r="2" spans="1:7" x14ac:dyDescent="0.3">
      <c r="A2" s="96" t="s">
        <v>146</v>
      </c>
      <c r="B2" s="96"/>
      <c r="C2" s="96"/>
      <c r="D2" s="96"/>
      <c r="E2" s="96"/>
      <c r="F2" s="96"/>
      <c r="G2" s="96"/>
    </row>
    <row r="3" spans="1:7" s="35" customFormat="1" ht="28.8" x14ac:dyDescent="0.3">
      <c r="A3" s="74" t="s">
        <v>147</v>
      </c>
      <c r="B3" s="75" t="s">
        <v>4</v>
      </c>
      <c r="C3" s="75" t="s">
        <v>241</v>
      </c>
      <c r="D3" s="75" t="s">
        <v>149</v>
      </c>
      <c r="E3" s="75" t="s">
        <v>148</v>
      </c>
      <c r="F3" s="75" t="s">
        <v>5</v>
      </c>
      <c r="G3" s="76" t="s">
        <v>5</v>
      </c>
    </row>
    <row r="4" spans="1:7" x14ac:dyDescent="0.3">
      <c r="A4" s="61" t="s">
        <v>6</v>
      </c>
      <c r="B4" s="61" t="s">
        <v>7</v>
      </c>
      <c r="C4" s="61" t="s">
        <v>8</v>
      </c>
      <c r="D4" s="61" t="s">
        <v>9</v>
      </c>
      <c r="E4" s="61" t="s">
        <v>10</v>
      </c>
      <c r="F4" s="61" t="s">
        <v>150</v>
      </c>
      <c r="G4" s="77" t="s">
        <v>11</v>
      </c>
    </row>
    <row r="5" spans="1:7" x14ac:dyDescent="0.3">
      <c r="A5" s="40" t="s">
        <v>70</v>
      </c>
      <c r="B5" s="40" t="s">
        <v>71</v>
      </c>
      <c r="C5" s="41">
        <v>8650.8700000000008</v>
      </c>
      <c r="D5" s="41">
        <v>9620</v>
      </c>
      <c r="E5" s="41">
        <v>9242.07</v>
      </c>
      <c r="F5" s="42">
        <f>E5/C5*100</f>
        <v>106.83399473116575</v>
      </c>
      <c r="G5" s="42">
        <f>E5/D5*100</f>
        <v>96.07141372141372</v>
      </c>
    </row>
    <row r="6" spans="1:7" x14ac:dyDescent="0.3">
      <c r="A6" s="40" t="s">
        <v>72</v>
      </c>
      <c r="B6" s="40" t="s">
        <v>73</v>
      </c>
      <c r="C6" s="41">
        <v>8650.8700000000008</v>
      </c>
      <c r="D6" s="41">
        <v>9620</v>
      </c>
      <c r="E6" s="41">
        <v>9242.07</v>
      </c>
      <c r="F6" s="42">
        <f>E6/C6*100</f>
        <v>106.83399473116575</v>
      </c>
      <c r="G6" s="42">
        <f>E6/D6*100</f>
        <v>96.07141372141372</v>
      </c>
    </row>
    <row r="7" spans="1:7" x14ac:dyDescent="0.3">
      <c r="A7" s="40" t="s">
        <v>74</v>
      </c>
      <c r="B7" s="40" t="s">
        <v>75</v>
      </c>
      <c r="C7" s="41">
        <v>66.38</v>
      </c>
      <c r="D7" s="41">
        <v>259.25</v>
      </c>
      <c r="E7" s="41">
        <v>259.25</v>
      </c>
      <c r="F7" s="42">
        <f t="shared" ref="F7:F31" si="0">E7/C7*100</f>
        <v>390.55438385055743</v>
      </c>
      <c r="G7" s="42">
        <f t="shared" ref="G7:G31" si="1">E7/D7*100</f>
        <v>100</v>
      </c>
    </row>
    <row r="8" spans="1:7" x14ac:dyDescent="0.3">
      <c r="A8" s="40" t="s">
        <v>76</v>
      </c>
      <c r="B8" s="40" t="s">
        <v>77</v>
      </c>
      <c r="C8" s="41">
        <v>66.38</v>
      </c>
      <c r="D8" s="41">
        <v>259.25</v>
      </c>
      <c r="E8" s="41">
        <v>259.25</v>
      </c>
      <c r="F8" s="42">
        <f t="shared" si="0"/>
        <v>390.55438385055743</v>
      </c>
      <c r="G8" s="42">
        <f t="shared" si="1"/>
        <v>100</v>
      </c>
    </row>
    <row r="9" spans="1:7" x14ac:dyDescent="0.3">
      <c r="A9" s="40" t="s">
        <v>78</v>
      </c>
      <c r="B9" s="40" t="s">
        <v>79</v>
      </c>
      <c r="C9" s="41">
        <v>92387.04</v>
      </c>
      <c r="D9" s="41">
        <v>111082.71</v>
      </c>
      <c r="E9" s="41">
        <v>111082.71</v>
      </c>
      <c r="F9" s="42">
        <f t="shared" si="0"/>
        <v>120.2362474217163</v>
      </c>
      <c r="G9" s="42">
        <f t="shared" si="1"/>
        <v>100</v>
      </c>
    </row>
    <row r="10" spans="1:7" x14ac:dyDescent="0.3">
      <c r="A10" s="40" t="s">
        <v>80</v>
      </c>
      <c r="B10" s="40" t="s">
        <v>81</v>
      </c>
      <c r="C10" s="41">
        <v>1200</v>
      </c>
      <c r="D10" s="41">
        <v>4780</v>
      </c>
      <c r="E10" s="41">
        <v>4780</v>
      </c>
      <c r="F10" s="42">
        <f t="shared" si="0"/>
        <v>398.33333333333331</v>
      </c>
      <c r="G10" s="42">
        <f t="shared" si="1"/>
        <v>100</v>
      </c>
    </row>
    <row r="11" spans="1:7" x14ac:dyDescent="0.3">
      <c r="A11" s="40" t="s">
        <v>82</v>
      </c>
      <c r="B11" s="40" t="s">
        <v>83</v>
      </c>
      <c r="C11" s="41">
        <v>91187.04</v>
      </c>
      <c r="D11" s="41">
        <v>106302.71</v>
      </c>
      <c r="E11" s="41">
        <v>106302.71</v>
      </c>
      <c r="F11" s="42">
        <f t="shared" si="0"/>
        <v>116.57655517713923</v>
      </c>
      <c r="G11" s="42">
        <f t="shared" si="1"/>
        <v>100</v>
      </c>
    </row>
    <row r="12" spans="1:7" x14ac:dyDescent="0.3">
      <c r="A12" s="40" t="s">
        <v>84</v>
      </c>
      <c r="B12" s="40" t="s">
        <v>85</v>
      </c>
      <c r="C12" s="41">
        <v>942882.64</v>
      </c>
      <c r="D12" s="41">
        <v>1162424.8999999999</v>
      </c>
      <c r="E12" s="41">
        <v>1162424.8999999999</v>
      </c>
      <c r="F12" s="42">
        <f t="shared" si="0"/>
        <v>123.28415549150422</v>
      </c>
      <c r="G12" s="42">
        <f t="shared" si="1"/>
        <v>100</v>
      </c>
    </row>
    <row r="13" spans="1:7" x14ac:dyDescent="0.3">
      <c r="A13" s="40" t="s">
        <v>86</v>
      </c>
      <c r="B13" s="40" t="s">
        <v>87</v>
      </c>
      <c r="C13" s="41">
        <v>942882.64</v>
      </c>
      <c r="D13" s="41">
        <v>1162424.8999999999</v>
      </c>
      <c r="E13" s="41">
        <v>1162424.8999999999</v>
      </c>
      <c r="F13" s="42">
        <f t="shared" si="0"/>
        <v>123.28415549150422</v>
      </c>
      <c r="G13" s="42">
        <f t="shared" si="1"/>
        <v>100</v>
      </c>
    </row>
    <row r="14" spans="1:7" x14ac:dyDescent="0.3">
      <c r="A14" s="40" t="s">
        <v>88</v>
      </c>
      <c r="B14" s="40" t="s">
        <v>89</v>
      </c>
      <c r="C14" s="41">
        <v>28349.88</v>
      </c>
      <c r="D14" s="41">
        <v>23732.51</v>
      </c>
      <c r="E14" s="41">
        <v>23732.51</v>
      </c>
      <c r="F14" s="42">
        <f t="shared" si="0"/>
        <v>83.712911659590787</v>
      </c>
      <c r="G14" s="42">
        <f t="shared" si="1"/>
        <v>100</v>
      </c>
    </row>
    <row r="15" spans="1:7" x14ac:dyDescent="0.3">
      <c r="A15" s="40" t="s">
        <v>90</v>
      </c>
      <c r="B15" s="40" t="s">
        <v>91</v>
      </c>
      <c r="C15" s="41">
        <v>28349.88</v>
      </c>
      <c r="D15" s="41">
        <v>23732.5</v>
      </c>
      <c r="E15" s="41">
        <v>23732.51</v>
      </c>
      <c r="F15" s="42">
        <f t="shared" si="0"/>
        <v>83.712911659590787</v>
      </c>
      <c r="G15" s="42">
        <f t="shared" si="1"/>
        <v>100.00004213631095</v>
      </c>
    </row>
    <row r="16" spans="1:7" s="89" customFormat="1" x14ac:dyDescent="0.3">
      <c r="A16" s="86"/>
      <c r="B16" s="86" t="s">
        <v>31</v>
      </c>
      <c r="C16" s="87">
        <v>1072336.81</v>
      </c>
      <c r="D16" s="87">
        <v>1307119.3700000001</v>
      </c>
      <c r="E16" s="87">
        <v>1306741.44</v>
      </c>
      <c r="F16" s="88">
        <f t="shared" si="0"/>
        <v>121.85923562579187</v>
      </c>
      <c r="G16" s="88">
        <f t="shared" si="1"/>
        <v>99.971086802883178</v>
      </c>
    </row>
    <row r="17" spans="1:7" x14ac:dyDescent="0.3">
      <c r="A17" s="40" t="s">
        <v>70</v>
      </c>
      <c r="B17" s="40" t="s">
        <v>71</v>
      </c>
      <c r="C17" s="41">
        <v>8650.8700000000008</v>
      </c>
      <c r="D17" s="41">
        <v>9620</v>
      </c>
      <c r="E17" s="41">
        <v>9242.07</v>
      </c>
      <c r="F17" s="42">
        <f t="shared" si="0"/>
        <v>106.83399473116575</v>
      </c>
      <c r="G17" s="42">
        <f t="shared" si="1"/>
        <v>96.07141372141372</v>
      </c>
    </row>
    <row r="18" spans="1:7" x14ac:dyDescent="0.3">
      <c r="A18" s="40" t="s">
        <v>72</v>
      </c>
      <c r="B18" s="40" t="s">
        <v>73</v>
      </c>
      <c r="C18" s="41">
        <v>8650.8700000000008</v>
      </c>
      <c r="D18" s="41">
        <v>9620</v>
      </c>
      <c r="E18" s="41">
        <v>9242.07</v>
      </c>
      <c r="F18" s="42">
        <f t="shared" si="0"/>
        <v>106.83399473116575</v>
      </c>
      <c r="G18" s="42">
        <f t="shared" si="1"/>
        <v>96.07141372141372</v>
      </c>
    </row>
    <row r="19" spans="1:7" x14ac:dyDescent="0.3">
      <c r="A19" s="40" t="s">
        <v>74</v>
      </c>
      <c r="B19" s="40" t="s">
        <v>75</v>
      </c>
      <c r="C19" s="41">
        <v>50.28</v>
      </c>
      <c r="D19" s="41">
        <v>275.35000000000002</v>
      </c>
      <c r="E19" s="41">
        <v>207.84</v>
      </c>
      <c r="F19" s="42">
        <f t="shared" si="0"/>
        <v>413.36515513126494</v>
      </c>
      <c r="G19" s="42">
        <f t="shared" si="1"/>
        <v>75.482113673506447</v>
      </c>
    </row>
    <row r="20" spans="1:7" x14ac:dyDescent="0.3">
      <c r="A20" s="40" t="s">
        <v>76</v>
      </c>
      <c r="B20" s="40" t="s">
        <v>77</v>
      </c>
      <c r="C20" s="41">
        <v>50.28</v>
      </c>
      <c r="D20" s="41">
        <v>259.25</v>
      </c>
      <c r="E20" s="41">
        <v>191.74</v>
      </c>
      <c r="F20" s="42">
        <f t="shared" si="0"/>
        <v>381.34447096260942</v>
      </c>
      <c r="G20" s="42">
        <f t="shared" si="1"/>
        <v>73.959498553519779</v>
      </c>
    </row>
    <row r="21" spans="1:7" x14ac:dyDescent="0.3">
      <c r="A21" s="40" t="s">
        <v>92</v>
      </c>
      <c r="B21" s="40" t="s">
        <v>93</v>
      </c>
      <c r="C21" s="41"/>
      <c r="D21" s="41">
        <v>16.100000000000001</v>
      </c>
      <c r="E21" s="41">
        <v>16.100000000000001</v>
      </c>
      <c r="F21" s="42" t="s">
        <v>127</v>
      </c>
      <c r="G21" s="42">
        <f t="shared" si="1"/>
        <v>100</v>
      </c>
    </row>
    <row r="22" spans="1:7" x14ac:dyDescent="0.3">
      <c r="A22" s="40" t="s">
        <v>78</v>
      </c>
      <c r="B22" s="40" t="s">
        <v>79</v>
      </c>
      <c r="C22" s="41">
        <v>90384.36</v>
      </c>
      <c r="D22" s="41">
        <v>110832.84</v>
      </c>
      <c r="E22" s="41">
        <v>112668.18</v>
      </c>
      <c r="F22" s="42">
        <f t="shared" si="0"/>
        <v>124.65450881103766</v>
      </c>
      <c r="G22" s="42">
        <f t="shared" si="1"/>
        <v>101.65595323552117</v>
      </c>
    </row>
    <row r="23" spans="1:7" x14ac:dyDescent="0.3">
      <c r="A23" s="40" t="s">
        <v>80</v>
      </c>
      <c r="B23" s="40" t="s">
        <v>81</v>
      </c>
      <c r="C23" s="41">
        <v>1200</v>
      </c>
      <c r="D23" s="41">
        <v>4780</v>
      </c>
      <c r="E23" s="41">
        <v>4780</v>
      </c>
      <c r="F23" s="42">
        <f t="shared" si="0"/>
        <v>398.33333333333331</v>
      </c>
      <c r="G23" s="42">
        <f t="shared" si="1"/>
        <v>100</v>
      </c>
    </row>
    <row r="24" spans="1:7" x14ac:dyDescent="0.3">
      <c r="A24" s="40" t="s">
        <v>82</v>
      </c>
      <c r="B24" s="40" t="s">
        <v>83</v>
      </c>
      <c r="C24" s="41">
        <v>89184.36</v>
      </c>
      <c r="D24" s="41">
        <v>106052.84</v>
      </c>
      <c r="E24" s="41">
        <v>107888.18</v>
      </c>
      <c r="F24" s="42">
        <f t="shared" si="0"/>
        <v>120.97208524005778</v>
      </c>
      <c r="G24" s="42">
        <f t="shared" si="1"/>
        <v>101.73059014732655</v>
      </c>
    </row>
    <row r="25" spans="1:7" x14ac:dyDescent="0.3">
      <c r="A25" s="40" t="s">
        <v>84</v>
      </c>
      <c r="B25" s="40" t="s">
        <v>85</v>
      </c>
      <c r="C25" s="41">
        <v>950381.87</v>
      </c>
      <c r="D25" s="41">
        <v>1163164.44</v>
      </c>
      <c r="E25" s="41">
        <v>1162458.3999999999</v>
      </c>
      <c r="F25" s="42">
        <f t="shared" si="0"/>
        <v>122.31487538793222</v>
      </c>
      <c r="G25" s="42">
        <f t="shared" si="1"/>
        <v>99.939300070074353</v>
      </c>
    </row>
    <row r="26" spans="1:7" x14ac:dyDescent="0.3">
      <c r="A26" s="40" t="s">
        <v>86</v>
      </c>
      <c r="B26" s="40" t="s">
        <v>87</v>
      </c>
      <c r="C26" s="41">
        <v>934897.21</v>
      </c>
      <c r="D26" s="41">
        <v>1162424.8999999999</v>
      </c>
      <c r="E26" s="41">
        <v>1162458.3999999999</v>
      </c>
      <c r="F26" s="42">
        <f t="shared" si="0"/>
        <v>124.34077111001325</v>
      </c>
      <c r="G26" s="42">
        <f t="shared" si="1"/>
        <v>100.00288190660747</v>
      </c>
    </row>
    <row r="27" spans="1:7" x14ac:dyDescent="0.3">
      <c r="A27" s="40" t="s">
        <v>94</v>
      </c>
      <c r="B27" s="40" t="s">
        <v>95</v>
      </c>
      <c r="C27" s="41">
        <v>15484.66</v>
      </c>
      <c r="D27" s="41">
        <v>739.54</v>
      </c>
      <c r="E27" s="41"/>
      <c r="F27" s="42">
        <f t="shared" si="0"/>
        <v>0</v>
      </c>
      <c r="G27" s="42">
        <f t="shared" si="1"/>
        <v>0</v>
      </c>
    </row>
    <row r="28" spans="1:7" x14ac:dyDescent="0.3">
      <c r="A28" s="40" t="s">
        <v>88</v>
      </c>
      <c r="B28" s="40" t="s">
        <v>89</v>
      </c>
      <c r="C28" s="41">
        <v>28530.6</v>
      </c>
      <c r="D28" s="41">
        <v>23246.38</v>
      </c>
      <c r="E28" s="41">
        <v>25178.85</v>
      </c>
      <c r="F28" s="42">
        <f t="shared" si="0"/>
        <v>88.25208723265547</v>
      </c>
      <c r="G28" s="42">
        <f t="shared" si="1"/>
        <v>108.31299324884131</v>
      </c>
    </row>
    <row r="29" spans="1:7" x14ac:dyDescent="0.3">
      <c r="A29" s="40" t="s">
        <v>90</v>
      </c>
      <c r="B29" s="40" t="s">
        <v>91</v>
      </c>
      <c r="C29" s="41">
        <v>27954.99</v>
      </c>
      <c r="D29" s="41">
        <v>23246.38</v>
      </c>
      <c r="E29" s="41">
        <v>25178.85</v>
      </c>
      <c r="F29" s="42">
        <f t="shared" si="0"/>
        <v>90.06925060606352</v>
      </c>
      <c r="G29" s="42">
        <f t="shared" si="1"/>
        <v>108.31299324884131</v>
      </c>
    </row>
    <row r="30" spans="1:7" x14ac:dyDescent="0.3">
      <c r="A30" s="40" t="s">
        <v>115</v>
      </c>
      <c r="B30" s="40" t="s">
        <v>116</v>
      </c>
      <c r="C30" s="41">
        <v>575.61</v>
      </c>
      <c r="D30" s="41"/>
      <c r="E30" s="41"/>
      <c r="F30" s="42">
        <f t="shared" si="0"/>
        <v>0</v>
      </c>
      <c r="G30" s="42" t="s">
        <v>127</v>
      </c>
    </row>
    <row r="31" spans="1:7" s="89" customFormat="1" x14ac:dyDescent="0.3">
      <c r="A31" s="86"/>
      <c r="B31" s="86" t="s">
        <v>69</v>
      </c>
      <c r="C31" s="87">
        <v>1077997.98</v>
      </c>
      <c r="D31" s="87">
        <v>1307139.01</v>
      </c>
      <c r="E31" s="87">
        <v>1309755.3400000001</v>
      </c>
      <c r="F31" s="88">
        <f t="shared" si="0"/>
        <v>121.49886774370395</v>
      </c>
      <c r="G31" s="88">
        <f t="shared" si="1"/>
        <v>100.20015698253853</v>
      </c>
    </row>
    <row r="33" spans="3:5" x14ac:dyDescent="0.3">
      <c r="C33" s="90"/>
      <c r="D33" s="90"/>
      <c r="E33" s="90"/>
    </row>
    <row r="34" spans="3:5" x14ac:dyDescent="0.3">
      <c r="C34" s="90"/>
      <c r="D34" s="90"/>
      <c r="E34" s="90"/>
    </row>
  </sheetData>
  <mergeCells count="2">
    <mergeCell ref="A1:G1"/>
    <mergeCell ref="A2:G2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8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zoomScaleNormal="100" workbookViewId="0">
      <selection activeCell="E16" sqref="E16"/>
    </sheetView>
  </sheetViews>
  <sheetFormatPr defaultColWidth="8.88671875" defaultRowHeight="14.4" x14ac:dyDescent="0.3"/>
  <cols>
    <col min="1" max="1" width="15.6640625" style="33" customWidth="1" collapsed="1"/>
    <col min="2" max="2" width="35.6640625" style="33" customWidth="1" collapsed="1"/>
    <col min="3" max="5" width="15.6640625" style="33" customWidth="1" collapsed="1"/>
    <col min="6" max="6" width="10.6640625" style="33" customWidth="1" collapsed="1"/>
    <col min="7" max="7" width="10.6640625" style="38" customWidth="1" collapsed="1"/>
    <col min="8" max="16384" width="8.88671875" style="33"/>
  </cols>
  <sheetData>
    <row r="1" spans="1:7" x14ac:dyDescent="0.3">
      <c r="A1" s="96" t="s">
        <v>144</v>
      </c>
      <c r="B1" s="96"/>
      <c r="C1" s="96"/>
      <c r="D1" s="96"/>
      <c r="E1" s="96"/>
      <c r="F1" s="96"/>
      <c r="G1" s="96"/>
    </row>
    <row r="2" spans="1:7" x14ac:dyDescent="0.3">
      <c r="A2" s="96" t="s">
        <v>151</v>
      </c>
      <c r="B2" s="96"/>
      <c r="C2" s="96"/>
      <c r="D2" s="96"/>
      <c r="E2" s="96"/>
      <c r="F2" s="96"/>
      <c r="G2" s="96"/>
    </row>
    <row r="3" spans="1:7" s="35" customFormat="1" ht="28.8" x14ac:dyDescent="0.3">
      <c r="A3" s="74" t="s">
        <v>147</v>
      </c>
      <c r="B3" s="75" t="s">
        <v>4</v>
      </c>
      <c r="C3" s="75" t="s">
        <v>241</v>
      </c>
      <c r="D3" s="75" t="s">
        <v>149</v>
      </c>
      <c r="E3" s="75" t="s">
        <v>148</v>
      </c>
      <c r="F3" s="75" t="s">
        <v>5</v>
      </c>
      <c r="G3" s="78" t="s">
        <v>5</v>
      </c>
    </row>
    <row r="4" spans="1:7" x14ac:dyDescent="0.3">
      <c r="A4" s="61" t="s">
        <v>6</v>
      </c>
      <c r="B4" s="61" t="s">
        <v>7</v>
      </c>
      <c r="C4" s="61" t="s">
        <v>8</v>
      </c>
      <c r="D4" s="61" t="s">
        <v>9</v>
      </c>
      <c r="E4" s="61" t="s">
        <v>10</v>
      </c>
      <c r="F4" s="61" t="s">
        <v>150</v>
      </c>
      <c r="G4" s="79" t="s">
        <v>11</v>
      </c>
    </row>
    <row r="5" spans="1:7" x14ac:dyDescent="0.3">
      <c r="A5" s="40" t="s">
        <v>96</v>
      </c>
      <c r="B5" s="40" t="s">
        <v>97</v>
      </c>
      <c r="C5" s="41">
        <v>1077997.98</v>
      </c>
      <c r="D5" s="41">
        <v>1307139.01</v>
      </c>
      <c r="E5" s="41">
        <v>1309755.3400000001</v>
      </c>
      <c r="F5" s="42">
        <f>E5/C5*100</f>
        <v>121.49886774370395</v>
      </c>
      <c r="G5" s="42">
        <f>E5/D5*100</f>
        <v>100.20015698253853</v>
      </c>
    </row>
    <row r="6" spans="1:7" x14ac:dyDescent="0.3">
      <c r="A6" s="40" t="s">
        <v>98</v>
      </c>
      <c r="B6" s="40" t="s">
        <v>99</v>
      </c>
      <c r="C6" s="41">
        <v>1077997.98</v>
      </c>
      <c r="D6" s="41">
        <v>1307139.01</v>
      </c>
      <c r="E6" s="41">
        <v>1309755.3400000001</v>
      </c>
      <c r="F6" s="42">
        <f>E6/C6*100</f>
        <v>121.49886774370395</v>
      </c>
      <c r="G6" s="42">
        <f>E6/D6*100</f>
        <v>100.20015698253853</v>
      </c>
    </row>
    <row r="7" spans="1:7" x14ac:dyDescent="0.3">
      <c r="A7" s="40" t="s">
        <v>100</v>
      </c>
      <c r="B7" s="40" t="s">
        <v>101</v>
      </c>
      <c r="C7" s="41">
        <v>1077913.1299999999</v>
      </c>
      <c r="D7" s="41">
        <v>1306947.29</v>
      </c>
      <c r="E7" s="41">
        <v>1309563.6200000001</v>
      </c>
      <c r="F7" s="42">
        <f t="shared" ref="F7:F9" si="0">E7/C7*100</f>
        <v>121.49064554023943</v>
      </c>
      <c r="G7" s="42">
        <f t="shared" ref="G7:G9" si="1">E7/D7*100</f>
        <v>100.2001863441639</v>
      </c>
    </row>
    <row r="8" spans="1:7" x14ac:dyDescent="0.3">
      <c r="A8" s="40" t="s">
        <v>270</v>
      </c>
      <c r="B8" s="40" t="s">
        <v>271</v>
      </c>
      <c r="C8" s="41">
        <v>28.8</v>
      </c>
      <c r="D8" s="41">
        <v>0</v>
      </c>
      <c r="E8" s="41">
        <v>0</v>
      </c>
      <c r="F8" s="42" t="s">
        <v>127</v>
      </c>
      <c r="G8" s="42" t="s">
        <v>127</v>
      </c>
    </row>
    <row r="9" spans="1:7" x14ac:dyDescent="0.3">
      <c r="A9" s="40" t="s">
        <v>117</v>
      </c>
      <c r="B9" s="40" t="s">
        <v>118</v>
      </c>
      <c r="C9" s="41">
        <v>56.05</v>
      </c>
      <c r="D9" s="41">
        <v>191.72</v>
      </c>
      <c r="E9" s="41">
        <v>191.72</v>
      </c>
      <c r="F9" s="42">
        <f t="shared" si="0"/>
        <v>342.05173951828726</v>
      </c>
      <c r="G9" s="42">
        <f t="shared" si="1"/>
        <v>100</v>
      </c>
    </row>
  </sheetData>
  <mergeCells count="2">
    <mergeCell ref="A1:G1"/>
    <mergeCell ref="A2:G2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zoomScaleNormal="100" workbookViewId="0">
      <selection activeCell="A3" sqref="A3:G10"/>
    </sheetView>
  </sheetViews>
  <sheetFormatPr defaultColWidth="8.88671875" defaultRowHeight="14.4" x14ac:dyDescent="0.3"/>
  <cols>
    <col min="1" max="1" width="10.6640625" style="45" customWidth="1"/>
    <col min="2" max="2" width="40.6640625" style="45" customWidth="1"/>
    <col min="3" max="4" width="15.6640625" style="45" customWidth="1"/>
    <col min="5" max="5" width="14.109375" style="45" customWidth="1"/>
    <col min="6" max="6" width="13.5546875" style="45" customWidth="1"/>
    <col min="7" max="7" width="17.44140625" style="45" customWidth="1"/>
    <col min="8" max="16384" width="8.88671875" style="45"/>
  </cols>
  <sheetData>
    <row r="1" spans="1:7" x14ac:dyDescent="0.3">
      <c r="A1" s="97" t="s">
        <v>144</v>
      </c>
      <c r="B1" s="97"/>
      <c r="C1" s="97"/>
      <c r="D1" s="97"/>
      <c r="E1" s="97"/>
      <c r="F1" s="97"/>
      <c r="G1" s="97"/>
    </row>
    <row r="2" spans="1:7" x14ac:dyDescent="0.3">
      <c r="A2" s="97" t="s">
        <v>249</v>
      </c>
      <c r="B2" s="97"/>
      <c r="C2" s="97"/>
      <c r="D2" s="97"/>
      <c r="E2" s="97"/>
      <c r="F2" s="97"/>
      <c r="G2" s="97"/>
    </row>
    <row r="3" spans="1:7" s="27" customFormat="1" ht="28.8" x14ac:dyDescent="0.3">
      <c r="A3" s="80" t="s">
        <v>147</v>
      </c>
      <c r="B3" s="81" t="s">
        <v>4</v>
      </c>
      <c r="C3" s="81" t="s">
        <v>241</v>
      </c>
      <c r="D3" s="81" t="s">
        <v>149</v>
      </c>
      <c r="E3" s="81" t="s">
        <v>148</v>
      </c>
      <c r="F3" s="81" t="s">
        <v>5</v>
      </c>
      <c r="G3" s="81" t="s">
        <v>5</v>
      </c>
    </row>
    <row r="4" spans="1:7" x14ac:dyDescent="0.3">
      <c r="A4" s="46" t="s">
        <v>6</v>
      </c>
      <c r="B4" s="46" t="s">
        <v>7</v>
      </c>
      <c r="C4" s="46" t="s">
        <v>8</v>
      </c>
      <c r="D4" s="46" t="s">
        <v>9</v>
      </c>
      <c r="E4" s="46" t="s">
        <v>10</v>
      </c>
      <c r="F4" s="46" t="s">
        <v>150</v>
      </c>
      <c r="G4" s="46" t="s">
        <v>11</v>
      </c>
    </row>
    <row r="5" spans="1:7" x14ac:dyDescent="0.3">
      <c r="A5" s="43"/>
      <c r="B5" s="44" t="s">
        <v>243</v>
      </c>
      <c r="C5" s="43"/>
      <c r="D5" s="43"/>
      <c r="E5" s="43"/>
      <c r="F5" s="43"/>
      <c r="G5" s="43"/>
    </row>
    <row r="6" spans="1:7" x14ac:dyDescent="0.3">
      <c r="A6" s="47">
        <v>8</v>
      </c>
      <c r="B6" s="47" t="s">
        <v>244</v>
      </c>
      <c r="C6" s="48"/>
      <c r="D6" s="48"/>
      <c r="E6" s="48"/>
      <c r="F6" s="48"/>
      <c r="G6" s="48"/>
    </row>
    <row r="7" spans="1:7" x14ac:dyDescent="0.3">
      <c r="A7" s="49">
        <v>84</v>
      </c>
      <c r="B7" s="49" t="s">
        <v>245</v>
      </c>
      <c r="C7" s="48"/>
      <c r="D7" s="48"/>
      <c r="E7" s="48"/>
      <c r="F7" s="48"/>
      <c r="G7" s="48"/>
    </row>
    <row r="8" spans="1:7" x14ac:dyDescent="0.3">
      <c r="A8" s="47"/>
      <c r="B8" s="44" t="s">
        <v>246</v>
      </c>
      <c r="C8" s="48"/>
      <c r="D8" s="48"/>
      <c r="E8" s="48"/>
      <c r="F8" s="48"/>
      <c r="G8" s="48"/>
    </row>
    <row r="9" spans="1:7" x14ac:dyDescent="0.3">
      <c r="A9" s="50">
        <v>5</v>
      </c>
      <c r="B9" s="51" t="s">
        <v>247</v>
      </c>
      <c r="C9" s="48"/>
      <c r="D9" s="48"/>
      <c r="E9" s="48"/>
      <c r="F9" s="48"/>
      <c r="G9" s="48"/>
    </row>
    <row r="10" spans="1:7" ht="28.8" x14ac:dyDescent="0.3">
      <c r="A10" s="49">
        <v>54</v>
      </c>
      <c r="B10" s="52" t="s">
        <v>248</v>
      </c>
      <c r="C10" s="48"/>
      <c r="D10" s="48"/>
      <c r="E10" s="48"/>
      <c r="F10" s="48"/>
      <c r="G10" s="53"/>
    </row>
  </sheetData>
  <mergeCells count="2">
    <mergeCell ref="A1:G1"/>
    <mergeCell ref="A2:G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zoomScaleNormal="100" workbookViewId="0">
      <selection activeCell="E18" sqref="E18"/>
    </sheetView>
  </sheetViews>
  <sheetFormatPr defaultColWidth="8.88671875" defaultRowHeight="14.4" x14ac:dyDescent="0.3"/>
  <cols>
    <col min="1" max="1" width="10.6640625" style="56" customWidth="1"/>
    <col min="2" max="2" width="40.6640625" style="56" customWidth="1"/>
    <col min="3" max="4" width="15.6640625" style="56" customWidth="1"/>
    <col min="5" max="5" width="14.109375" style="56" customWidth="1"/>
    <col min="6" max="6" width="13.5546875" style="56" customWidth="1"/>
    <col min="7" max="7" width="17.44140625" style="56" customWidth="1"/>
    <col min="8" max="16384" width="8.88671875" style="56"/>
  </cols>
  <sheetData>
    <row r="1" spans="1:7" x14ac:dyDescent="0.3">
      <c r="A1" s="96" t="s">
        <v>144</v>
      </c>
      <c r="B1" s="96"/>
      <c r="C1" s="96"/>
      <c r="D1" s="96"/>
      <c r="E1" s="96"/>
      <c r="F1" s="96"/>
      <c r="G1" s="96"/>
    </row>
    <row r="2" spans="1:7" x14ac:dyDescent="0.3">
      <c r="A2" s="96" t="s">
        <v>250</v>
      </c>
      <c r="B2" s="96"/>
      <c r="C2" s="96"/>
      <c r="D2" s="96"/>
      <c r="E2" s="96"/>
      <c r="F2" s="96"/>
      <c r="G2" s="96"/>
    </row>
    <row r="3" spans="1:7" s="59" customFormat="1" ht="28.8" x14ac:dyDescent="0.3">
      <c r="A3" s="74" t="s">
        <v>147</v>
      </c>
      <c r="B3" s="75" t="s">
        <v>4</v>
      </c>
      <c r="C3" s="75" t="s">
        <v>241</v>
      </c>
      <c r="D3" s="75" t="s">
        <v>149</v>
      </c>
      <c r="E3" s="75" t="s">
        <v>148</v>
      </c>
      <c r="F3" s="75" t="s">
        <v>5</v>
      </c>
      <c r="G3" s="75" t="s">
        <v>5</v>
      </c>
    </row>
    <row r="4" spans="1:7" x14ac:dyDescent="0.3">
      <c r="A4" s="61" t="s">
        <v>6</v>
      </c>
      <c r="B4" s="61" t="s">
        <v>7</v>
      </c>
      <c r="C4" s="61" t="s">
        <v>8</v>
      </c>
      <c r="D4" s="61" t="s">
        <v>9</v>
      </c>
      <c r="E4" s="61" t="s">
        <v>10</v>
      </c>
      <c r="F4" s="61" t="s">
        <v>150</v>
      </c>
      <c r="G4" s="61" t="s">
        <v>11</v>
      </c>
    </row>
    <row r="5" spans="1:7" x14ac:dyDescent="0.3">
      <c r="A5" s="54"/>
      <c r="B5" s="62" t="s">
        <v>243</v>
      </c>
      <c r="C5" s="54"/>
      <c r="D5" s="54"/>
      <c r="E5" s="54"/>
      <c r="F5" s="54"/>
      <c r="G5" s="54"/>
    </row>
    <row r="6" spans="1:7" x14ac:dyDescent="0.3">
      <c r="A6" s="62">
        <v>8</v>
      </c>
      <c r="B6" s="62" t="s">
        <v>251</v>
      </c>
      <c r="C6" s="63"/>
      <c r="D6" s="63"/>
      <c r="E6" s="63"/>
      <c r="F6" s="63"/>
      <c r="G6" s="63"/>
    </row>
    <row r="7" spans="1:7" x14ac:dyDescent="0.3">
      <c r="A7" s="64">
        <v>81</v>
      </c>
      <c r="B7" s="68" t="s">
        <v>251</v>
      </c>
      <c r="C7" s="63"/>
      <c r="D7" s="63"/>
      <c r="E7" s="63"/>
      <c r="F7" s="63"/>
      <c r="G7" s="63"/>
    </row>
    <row r="8" spans="1:7" x14ac:dyDescent="0.3">
      <c r="A8" s="65"/>
      <c r="B8" s="62" t="s">
        <v>246</v>
      </c>
      <c r="C8" s="63"/>
      <c r="D8" s="63"/>
      <c r="E8" s="63"/>
      <c r="F8" s="63"/>
      <c r="G8" s="63"/>
    </row>
    <row r="9" spans="1:7" x14ac:dyDescent="0.3">
      <c r="A9" s="64">
        <v>1</v>
      </c>
      <c r="B9" s="66" t="s">
        <v>73</v>
      </c>
      <c r="C9" s="63"/>
      <c r="D9" s="63"/>
      <c r="E9" s="63"/>
      <c r="F9" s="63"/>
      <c r="G9" s="67"/>
    </row>
    <row r="10" spans="1:7" x14ac:dyDescent="0.3">
      <c r="A10" s="55">
        <v>11</v>
      </c>
      <c r="B10" s="69" t="s">
        <v>73</v>
      </c>
      <c r="C10" s="63"/>
      <c r="D10" s="63"/>
      <c r="E10" s="63"/>
      <c r="F10" s="63"/>
      <c r="G10" s="67"/>
    </row>
    <row r="11" spans="1:7" x14ac:dyDescent="0.3">
      <c r="A11" s="62">
        <v>3</v>
      </c>
      <c r="B11" s="66" t="s">
        <v>252</v>
      </c>
      <c r="C11" s="63"/>
      <c r="D11" s="63"/>
      <c r="E11" s="63"/>
      <c r="F11" s="63"/>
      <c r="G11" s="67"/>
    </row>
    <row r="12" spans="1:7" x14ac:dyDescent="0.3">
      <c r="A12" s="64">
        <v>31</v>
      </c>
      <c r="B12" s="69" t="s">
        <v>252</v>
      </c>
      <c r="C12" s="63"/>
      <c r="D12" s="63"/>
      <c r="E12" s="63"/>
      <c r="F12" s="63"/>
      <c r="G12" s="67"/>
    </row>
  </sheetData>
  <mergeCells count="2">
    <mergeCell ref="A1:G1"/>
    <mergeCell ref="A2:G2"/>
  </mergeCells>
  <pageMargins left="0.7" right="0.7" top="0.75" bottom="0.75" header="0.3" footer="0.3"/>
  <pageSetup paperSize="9" scale="68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7"/>
  <sheetViews>
    <sheetView tabSelected="1" topLeftCell="A70" zoomScaleNormal="100" workbookViewId="0">
      <selection activeCell="H84" sqref="H84"/>
    </sheetView>
  </sheetViews>
  <sheetFormatPr defaultColWidth="8.88671875" defaultRowHeight="14.4" x14ac:dyDescent="0.3"/>
  <cols>
    <col min="1" max="1" width="10.6640625" style="36" customWidth="1" collapsed="1"/>
    <col min="2" max="2" width="40.6640625" style="33" customWidth="1" collapsed="1"/>
    <col min="3" max="3" width="15.6640625" style="33" customWidth="1" collapsed="1"/>
    <col min="4" max="4" width="20.5546875" style="33" customWidth="1" collapsed="1"/>
    <col min="5" max="5" width="10.6640625" style="37" customWidth="1" collapsed="1"/>
    <col min="6" max="6" width="8.88671875" style="33"/>
    <col min="7" max="8" width="13.33203125" style="33" bestFit="1" customWidth="1"/>
    <col min="9" max="16384" width="8.88671875" style="33"/>
  </cols>
  <sheetData>
    <row r="1" spans="1:5" x14ac:dyDescent="0.3">
      <c r="A1" s="82" t="s">
        <v>152</v>
      </c>
    </row>
    <row r="2" spans="1:5" x14ac:dyDescent="0.3">
      <c r="A2" s="82" t="s">
        <v>110</v>
      </c>
    </row>
    <row r="3" spans="1:5" x14ac:dyDescent="0.3">
      <c r="A3" s="83"/>
    </row>
    <row r="4" spans="1:5" s="35" customFormat="1" ht="28.8" x14ac:dyDescent="0.3">
      <c r="A4" s="57" t="s">
        <v>0</v>
      </c>
      <c r="B4" s="58" t="s">
        <v>4</v>
      </c>
      <c r="C4" s="34" t="s">
        <v>242</v>
      </c>
      <c r="D4" s="34" t="s">
        <v>148</v>
      </c>
      <c r="E4" s="84" t="s">
        <v>5</v>
      </c>
    </row>
    <row r="5" spans="1:5" x14ac:dyDescent="0.3">
      <c r="A5" s="60" t="s">
        <v>6</v>
      </c>
      <c r="B5" s="61" t="s">
        <v>7</v>
      </c>
      <c r="C5" s="61" t="s">
        <v>8</v>
      </c>
      <c r="D5" s="61" t="s">
        <v>9</v>
      </c>
      <c r="E5" s="77" t="s">
        <v>153</v>
      </c>
    </row>
    <row r="6" spans="1:5" x14ac:dyDescent="0.3">
      <c r="A6" s="40"/>
      <c r="B6" s="40" t="s">
        <v>102</v>
      </c>
      <c r="C6" s="41">
        <v>1307139.01</v>
      </c>
      <c r="D6" s="41">
        <v>1309755.3400000001</v>
      </c>
      <c r="E6" s="42">
        <f>D6/C6*100</f>
        <v>100.20015698253853</v>
      </c>
    </row>
    <row r="7" spans="1:5" x14ac:dyDescent="0.3">
      <c r="A7" s="40" t="s">
        <v>70</v>
      </c>
      <c r="B7" s="40" t="s">
        <v>71</v>
      </c>
      <c r="C7" s="41">
        <v>9620</v>
      </c>
      <c r="D7" s="41">
        <v>9242.07</v>
      </c>
      <c r="E7" s="42">
        <f>D7/C7*100</f>
        <v>96.07141372141372</v>
      </c>
    </row>
    <row r="8" spans="1:5" x14ac:dyDescent="0.3">
      <c r="A8" s="40" t="s">
        <v>74</v>
      </c>
      <c r="B8" s="40" t="s">
        <v>75</v>
      </c>
      <c r="C8" s="41">
        <v>275.35000000000002</v>
      </c>
      <c r="D8" s="41">
        <v>207.84</v>
      </c>
      <c r="E8" s="42">
        <f t="shared" ref="E8:E54" si="0">D8/C8*100</f>
        <v>75.482113673506447</v>
      </c>
    </row>
    <row r="9" spans="1:5" x14ac:dyDescent="0.3">
      <c r="A9" s="40" t="s">
        <v>78</v>
      </c>
      <c r="B9" s="40" t="s">
        <v>79</v>
      </c>
      <c r="C9" s="41">
        <v>110832.84</v>
      </c>
      <c r="D9" s="41">
        <v>112668.18</v>
      </c>
      <c r="E9" s="42">
        <f t="shared" si="0"/>
        <v>101.65595323552117</v>
      </c>
    </row>
    <row r="10" spans="1:5" x14ac:dyDescent="0.3">
      <c r="A10" s="40" t="s">
        <v>84</v>
      </c>
      <c r="B10" s="40" t="s">
        <v>85</v>
      </c>
      <c r="C10" s="41">
        <v>1163164.44</v>
      </c>
      <c r="D10" s="41">
        <v>1162458.3999999999</v>
      </c>
      <c r="E10" s="42">
        <f t="shared" si="0"/>
        <v>99.939300070074353</v>
      </c>
    </row>
    <row r="11" spans="1:5" x14ac:dyDescent="0.3">
      <c r="A11" s="40" t="s">
        <v>88</v>
      </c>
      <c r="B11" s="40" t="s">
        <v>89</v>
      </c>
      <c r="C11" s="41">
        <v>23246.38</v>
      </c>
      <c r="D11" s="41">
        <v>25178.85</v>
      </c>
      <c r="E11" s="42">
        <f t="shared" si="0"/>
        <v>108.31299324884131</v>
      </c>
    </row>
    <row r="12" spans="1:5" x14ac:dyDescent="0.3">
      <c r="A12" s="40" t="s">
        <v>273</v>
      </c>
      <c r="B12" s="40" t="s">
        <v>272</v>
      </c>
      <c r="C12" s="41">
        <v>1307139.01</v>
      </c>
      <c r="D12" s="41">
        <v>1309755.3400000001</v>
      </c>
      <c r="E12" s="42">
        <f t="shared" si="0"/>
        <v>100.20015698253853</v>
      </c>
    </row>
    <row r="13" spans="1:5" x14ac:dyDescent="0.3">
      <c r="A13" s="40" t="s">
        <v>119</v>
      </c>
      <c r="B13" s="40" t="s">
        <v>120</v>
      </c>
      <c r="C13" s="41">
        <v>298.02999999999997</v>
      </c>
      <c r="D13" s="41">
        <v>191.72</v>
      </c>
      <c r="E13" s="42">
        <f t="shared" si="0"/>
        <v>64.329094386471169</v>
      </c>
    </row>
    <row r="14" spans="1:5" x14ac:dyDescent="0.3">
      <c r="A14" s="40" t="s">
        <v>121</v>
      </c>
      <c r="B14" s="40" t="s">
        <v>122</v>
      </c>
      <c r="C14" s="41">
        <v>298.02999999999997</v>
      </c>
      <c r="D14" s="41">
        <v>191.72</v>
      </c>
      <c r="E14" s="42">
        <f t="shared" si="0"/>
        <v>64.329094386471169</v>
      </c>
    </row>
    <row r="15" spans="1:5" x14ac:dyDescent="0.3">
      <c r="A15" s="40" t="s">
        <v>74</v>
      </c>
      <c r="B15" s="40" t="s">
        <v>75</v>
      </c>
      <c r="C15" s="41">
        <v>259.23</v>
      </c>
      <c r="D15" s="41">
        <v>191.72</v>
      </c>
      <c r="E15" s="42">
        <f t="shared" si="0"/>
        <v>73.95748948809937</v>
      </c>
    </row>
    <row r="16" spans="1:5" x14ac:dyDescent="0.3">
      <c r="A16" s="40" t="s">
        <v>76</v>
      </c>
      <c r="B16" s="40" t="s">
        <v>77</v>
      </c>
      <c r="C16" s="41">
        <v>259.23</v>
      </c>
      <c r="D16" s="41">
        <v>191.72</v>
      </c>
      <c r="E16" s="42">
        <f t="shared" si="0"/>
        <v>73.95748948809937</v>
      </c>
    </row>
    <row r="17" spans="1:5" x14ac:dyDescent="0.3">
      <c r="A17" s="40" t="s">
        <v>177</v>
      </c>
      <c r="B17" s="40" t="s">
        <v>32</v>
      </c>
      <c r="C17" s="41">
        <v>259.23</v>
      </c>
      <c r="D17" s="41">
        <v>191.72</v>
      </c>
      <c r="E17" s="42">
        <f t="shared" si="0"/>
        <v>73.95748948809937</v>
      </c>
    </row>
    <row r="18" spans="1:5" x14ac:dyDescent="0.3">
      <c r="A18" s="40" t="s">
        <v>185</v>
      </c>
      <c r="B18" s="40" t="s">
        <v>39</v>
      </c>
      <c r="C18" s="41">
        <v>259.23</v>
      </c>
      <c r="D18" s="41">
        <v>191.72</v>
      </c>
      <c r="E18" s="42">
        <f t="shared" si="0"/>
        <v>73.95748948809937</v>
      </c>
    </row>
    <row r="19" spans="1:5" x14ac:dyDescent="0.3">
      <c r="A19" s="40" t="s">
        <v>208</v>
      </c>
      <c r="B19" s="40" t="s">
        <v>58</v>
      </c>
      <c r="C19" s="41"/>
      <c r="D19" s="41">
        <v>191.72</v>
      </c>
      <c r="E19" s="42" t="s">
        <v>127</v>
      </c>
    </row>
    <row r="20" spans="1:5" x14ac:dyDescent="0.3">
      <c r="A20" s="40" t="s">
        <v>213</v>
      </c>
      <c r="B20" s="40" t="s">
        <v>58</v>
      </c>
      <c r="C20" s="41"/>
      <c r="D20" s="41">
        <v>191.72</v>
      </c>
      <c r="E20" s="42" t="s">
        <v>127</v>
      </c>
    </row>
    <row r="21" spans="1:5" x14ac:dyDescent="0.3">
      <c r="A21" s="40" t="s">
        <v>84</v>
      </c>
      <c r="B21" s="40" t="s">
        <v>85</v>
      </c>
      <c r="C21" s="41">
        <v>38.799999999999997</v>
      </c>
      <c r="D21" s="41"/>
      <c r="E21" s="42" t="s">
        <v>127</v>
      </c>
    </row>
    <row r="22" spans="1:5" x14ac:dyDescent="0.3">
      <c r="A22" s="40" t="s">
        <v>94</v>
      </c>
      <c r="B22" s="40" t="s">
        <v>95</v>
      </c>
      <c r="C22" s="41">
        <v>38.799999999999997</v>
      </c>
      <c r="D22" s="41"/>
      <c r="E22" s="42" t="s">
        <v>127</v>
      </c>
    </row>
    <row r="23" spans="1:5" x14ac:dyDescent="0.3">
      <c r="A23" s="40" t="s">
        <v>177</v>
      </c>
      <c r="B23" s="40" t="s">
        <v>32</v>
      </c>
      <c r="C23" s="41">
        <v>38.799999999999997</v>
      </c>
      <c r="D23" s="41"/>
      <c r="E23" s="42" t="s">
        <v>127</v>
      </c>
    </row>
    <row r="24" spans="1:5" x14ac:dyDescent="0.3">
      <c r="A24" s="40" t="s">
        <v>185</v>
      </c>
      <c r="B24" s="40" t="s">
        <v>39</v>
      </c>
      <c r="C24" s="41">
        <v>38.799999999999997</v>
      </c>
      <c r="D24" s="41"/>
      <c r="E24" s="42" t="s">
        <v>127</v>
      </c>
    </row>
    <row r="25" spans="1:5" x14ac:dyDescent="0.3">
      <c r="A25" s="40" t="s">
        <v>123</v>
      </c>
      <c r="B25" s="40" t="s">
        <v>101</v>
      </c>
      <c r="C25" s="41">
        <v>1255697.8400000001</v>
      </c>
      <c r="D25" s="41">
        <v>1256865.94</v>
      </c>
      <c r="E25" s="42">
        <f t="shared" si="0"/>
        <v>100.09302397143567</v>
      </c>
    </row>
    <row r="26" spans="1:5" x14ac:dyDescent="0.3">
      <c r="A26" s="40" t="s">
        <v>124</v>
      </c>
      <c r="B26" s="40" t="s">
        <v>107</v>
      </c>
      <c r="C26" s="41">
        <v>1255697.8400000001</v>
      </c>
      <c r="D26" s="41">
        <v>1256865.94</v>
      </c>
      <c r="E26" s="42">
        <f t="shared" si="0"/>
        <v>100.09302397143567</v>
      </c>
    </row>
    <row r="27" spans="1:5" x14ac:dyDescent="0.3">
      <c r="A27" s="40" t="s">
        <v>70</v>
      </c>
      <c r="B27" s="40" t="s">
        <v>71</v>
      </c>
      <c r="C27" s="41">
        <v>5320</v>
      </c>
      <c r="D27" s="41">
        <v>5320</v>
      </c>
      <c r="E27" s="42">
        <f t="shared" si="0"/>
        <v>100</v>
      </c>
    </row>
    <row r="28" spans="1:5" x14ac:dyDescent="0.3">
      <c r="A28" s="40" t="s">
        <v>72</v>
      </c>
      <c r="B28" s="40" t="s">
        <v>73</v>
      </c>
      <c r="C28" s="41">
        <v>5320</v>
      </c>
      <c r="D28" s="41">
        <v>5320</v>
      </c>
      <c r="E28" s="42">
        <f t="shared" si="0"/>
        <v>100</v>
      </c>
    </row>
    <row r="29" spans="1:5" x14ac:dyDescent="0.3">
      <c r="A29" s="40" t="s">
        <v>177</v>
      </c>
      <c r="B29" s="40" t="s">
        <v>32</v>
      </c>
      <c r="C29" s="41">
        <v>5320</v>
      </c>
      <c r="D29" s="41">
        <v>5320</v>
      </c>
      <c r="E29" s="42">
        <f t="shared" si="0"/>
        <v>100</v>
      </c>
    </row>
    <row r="30" spans="1:5" x14ac:dyDescent="0.3">
      <c r="A30" s="40" t="s">
        <v>185</v>
      </c>
      <c r="B30" s="40" t="s">
        <v>39</v>
      </c>
      <c r="C30" s="41">
        <v>5320</v>
      </c>
      <c r="D30" s="41">
        <v>5320</v>
      </c>
      <c r="E30" s="42">
        <f t="shared" si="0"/>
        <v>100</v>
      </c>
    </row>
    <row r="31" spans="1:5" x14ac:dyDescent="0.3">
      <c r="A31" s="40" t="s">
        <v>190</v>
      </c>
      <c r="B31" s="40" t="s">
        <v>44</v>
      </c>
      <c r="C31" s="41"/>
      <c r="D31" s="41">
        <v>5320</v>
      </c>
      <c r="E31" s="42" t="s">
        <v>127</v>
      </c>
    </row>
    <row r="32" spans="1:5" x14ac:dyDescent="0.3">
      <c r="A32" s="40" t="s">
        <v>193</v>
      </c>
      <c r="B32" s="40" t="s">
        <v>47</v>
      </c>
      <c r="C32" s="41"/>
      <c r="D32" s="41">
        <v>5320</v>
      </c>
      <c r="E32" s="42" t="s">
        <v>127</v>
      </c>
    </row>
    <row r="33" spans="1:5" x14ac:dyDescent="0.3">
      <c r="A33" s="40" t="s">
        <v>74</v>
      </c>
      <c r="B33" s="40" t="s">
        <v>75</v>
      </c>
      <c r="C33" s="41">
        <v>16.12</v>
      </c>
      <c r="D33" s="41">
        <v>16.12</v>
      </c>
      <c r="E33" s="42">
        <f t="shared" si="0"/>
        <v>100</v>
      </c>
    </row>
    <row r="34" spans="1:5" x14ac:dyDescent="0.3">
      <c r="A34" s="40" t="s">
        <v>76</v>
      </c>
      <c r="B34" s="40" t="s">
        <v>77</v>
      </c>
      <c r="C34" s="41">
        <v>0.02</v>
      </c>
      <c r="D34" s="41">
        <v>0.02</v>
      </c>
      <c r="E34" s="42">
        <f t="shared" si="0"/>
        <v>100</v>
      </c>
    </row>
    <row r="35" spans="1:5" x14ac:dyDescent="0.3">
      <c r="A35" s="40" t="s">
        <v>177</v>
      </c>
      <c r="B35" s="40" t="s">
        <v>32</v>
      </c>
      <c r="C35" s="41">
        <v>0.02</v>
      </c>
      <c r="D35" s="41">
        <v>0.02</v>
      </c>
      <c r="E35" s="42">
        <f t="shared" si="0"/>
        <v>100</v>
      </c>
    </row>
    <row r="36" spans="1:5" x14ac:dyDescent="0.3">
      <c r="A36" s="40" t="s">
        <v>214</v>
      </c>
      <c r="B36" s="40" t="s">
        <v>60</v>
      </c>
      <c r="C36" s="41">
        <v>0.02</v>
      </c>
      <c r="D36" s="41">
        <v>0.02</v>
      </c>
      <c r="E36" s="42">
        <f t="shared" si="0"/>
        <v>100</v>
      </c>
    </row>
    <row r="37" spans="1:5" x14ac:dyDescent="0.3">
      <c r="A37" s="40" t="s">
        <v>215</v>
      </c>
      <c r="B37" s="40" t="s">
        <v>61</v>
      </c>
      <c r="C37" s="41"/>
      <c r="D37" s="41">
        <v>0.02</v>
      </c>
      <c r="E37" s="42" t="s">
        <v>127</v>
      </c>
    </row>
    <row r="38" spans="1:5" x14ac:dyDescent="0.3">
      <c r="A38" s="40" t="s">
        <v>217</v>
      </c>
      <c r="B38" s="40" t="s">
        <v>63</v>
      </c>
      <c r="C38" s="41"/>
      <c r="D38" s="41">
        <v>0.02</v>
      </c>
      <c r="E38" s="42" t="s">
        <v>127</v>
      </c>
    </row>
    <row r="39" spans="1:5" x14ac:dyDescent="0.3">
      <c r="A39" s="40" t="s">
        <v>92</v>
      </c>
      <c r="B39" s="40" t="s">
        <v>93</v>
      </c>
      <c r="C39" s="41">
        <v>16.100000000000001</v>
      </c>
      <c r="D39" s="41">
        <v>16.100000000000001</v>
      </c>
      <c r="E39" s="42">
        <f t="shared" si="0"/>
        <v>100</v>
      </c>
    </row>
    <row r="40" spans="1:5" x14ac:dyDescent="0.3">
      <c r="A40" s="40" t="s">
        <v>177</v>
      </c>
      <c r="B40" s="40" t="s">
        <v>32</v>
      </c>
      <c r="C40" s="41">
        <v>16.100000000000001</v>
      </c>
      <c r="D40" s="41">
        <v>16.100000000000001</v>
      </c>
      <c r="E40" s="42">
        <f t="shared" si="0"/>
        <v>100</v>
      </c>
    </row>
    <row r="41" spans="1:5" x14ac:dyDescent="0.3">
      <c r="A41" s="40" t="s">
        <v>185</v>
      </c>
      <c r="B41" s="40" t="s">
        <v>39</v>
      </c>
      <c r="C41" s="41">
        <v>16.100000000000001</v>
      </c>
      <c r="D41" s="41">
        <v>16.100000000000001</v>
      </c>
      <c r="E41" s="42">
        <f t="shared" si="0"/>
        <v>100</v>
      </c>
    </row>
    <row r="42" spans="1:5" x14ac:dyDescent="0.3">
      <c r="A42" s="40" t="s">
        <v>190</v>
      </c>
      <c r="B42" s="40" t="s">
        <v>44</v>
      </c>
      <c r="C42" s="41"/>
      <c r="D42" s="41">
        <v>4.9000000000000004</v>
      </c>
      <c r="E42" s="42" t="s">
        <v>127</v>
      </c>
    </row>
    <row r="43" spans="1:5" x14ac:dyDescent="0.3">
      <c r="A43" s="40" t="s">
        <v>191</v>
      </c>
      <c r="B43" s="40" t="s">
        <v>45</v>
      </c>
      <c r="C43" s="41"/>
      <c r="D43" s="41">
        <v>4.9000000000000004</v>
      </c>
      <c r="E43" s="42" t="s">
        <v>127</v>
      </c>
    </row>
    <row r="44" spans="1:5" x14ac:dyDescent="0.3">
      <c r="A44" s="40" t="s">
        <v>208</v>
      </c>
      <c r="B44" s="40" t="s">
        <v>58</v>
      </c>
      <c r="C44" s="41"/>
      <c r="D44" s="41">
        <v>11.2</v>
      </c>
      <c r="E44" s="42" t="s">
        <v>127</v>
      </c>
    </row>
    <row r="45" spans="1:5" x14ac:dyDescent="0.3">
      <c r="A45" s="40" t="s">
        <v>213</v>
      </c>
      <c r="B45" s="40" t="s">
        <v>58</v>
      </c>
      <c r="C45" s="41"/>
      <c r="D45" s="41">
        <v>11.2</v>
      </c>
      <c r="E45" s="42" t="s">
        <v>127</v>
      </c>
    </row>
    <row r="46" spans="1:5" x14ac:dyDescent="0.3">
      <c r="A46" s="40" t="s">
        <v>78</v>
      </c>
      <c r="B46" s="40" t="s">
        <v>79</v>
      </c>
      <c r="C46" s="41">
        <v>84140.34</v>
      </c>
      <c r="D46" s="41">
        <v>85975.679999999993</v>
      </c>
      <c r="E46" s="42">
        <f t="shared" si="0"/>
        <v>102.18128426863974</v>
      </c>
    </row>
    <row r="47" spans="1:5" x14ac:dyDescent="0.3">
      <c r="A47" s="40" t="s">
        <v>80</v>
      </c>
      <c r="B47" s="40" t="s">
        <v>81</v>
      </c>
      <c r="C47" s="41">
        <v>4780</v>
      </c>
      <c r="D47" s="41">
        <v>4780</v>
      </c>
      <c r="E47" s="42">
        <f t="shared" si="0"/>
        <v>100</v>
      </c>
    </row>
    <row r="48" spans="1:5" x14ac:dyDescent="0.3">
      <c r="A48" s="40" t="s">
        <v>177</v>
      </c>
      <c r="B48" s="40" t="s">
        <v>32</v>
      </c>
      <c r="C48" s="41">
        <v>4780</v>
      </c>
      <c r="D48" s="41">
        <v>4780</v>
      </c>
      <c r="E48" s="42">
        <f t="shared" si="0"/>
        <v>100</v>
      </c>
    </row>
    <row r="49" spans="1:5" x14ac:dyDescent="0.3">
      <c r="A49" s="40" t="s">
        <v>185</v>
      </c>
      <c r="B49" s="40" t="s">
        <v>39</v>
      </c>
      <c r="C49" s="41">
        <v>4780</v>
      </c>
      <c r="D49" s="41">
        <v>4780</v>
      </c>
      <c r="E49" s="42">
        <f t="shared" si="0"/>
        <v>100</v>
      </c>
    </row>
    <row r="50" spans="1:5" x14ac:dyDescent="0.3">
      <c r="A50" s="40" t="s">
        <v>186</v>
      </c>
      <c r="B50" s="40" t="s">
        <v>40</v>
      </c>
      <c r="C50" s="41"/>
      <c r="D50" s="41">
        <v>4780</v>
      </c>
      <c r="E50" s="42" t="s">
        <v>127</v>
      </c>
    </row>
    <row r="51" spans="1:5" x14ac:dyDescent="0.3">
      <c r="A51" s="40" t="s">
        <v>187</v>
      </c>
      <c r="B51" s="40" t="s">
        <v>41</v>
      </c>
      <c r="C51" s="41"/>
      <c r="D51" s="41">
        <v>4780</v>
      </c>
      <c r="E51" s="42" t="s">
        <v>127</v>
      </c>
    </row>
    <row r="52" spans="1:5" x14ac:dyDescent="0.3">
      <c r="A52" s="40" t="s">
        <v>82</v>
      </c>
      <c r="B52" s="40" t="s">
        <v>83</v>
      </c>
      <c r="C52" s="41">
        <v>79360.34</v>
      </c>
      <c r="D52" s="41">
        <v>81195.679999999993</v>
      </c>
      <c r="E52" s="42">
        <f t="shared" si="0"/>
        <v>102.3126665031929</v>
      </c>
    </row>
    <row r="53" spans="1:5" x14ac:dyDescent="0.3">
      <c r="A53" s="40" t="s">
        <v>177</v>
      </c>
      <c r="B53" s="40" t="s">
        <v>32</v>
      </c>
      <c r="C53" s="41">
        <v>79360.34</v>
      </c>
      <c r="D53" s="41">
        <v>81195.679999999993</v>
      </c>
      <c r="E53" s="42">
        <f t="shared" si="0"/>
        <v>102.3126665031929</v>
      </c>
    </row>
    <row r="54" spans="1:5" x14ac:dyDescent="0.3">
      <c r="A54" s="40" t="s">
        <v>185</v>
      </c>
      <c r="B54" s="40" t="s">
        <v>39</v>
      </c>
      <c r="C54" s="41">
        <v>78856.95</v>
      </c>
      <c r="D54" s="41">
        <v>80692.289999999994</v>
      </c>
      <c r="E54" s="42">
        <f t="shared" si="0"/>
        <v>102.32742960512675</v>
      </c>
    </row>
    <row r="55" spans="1:5" x14ac:dyDescent="0.3">
      <c r="A55" s="40" t="s">
        <v>186</v>
      </c>
      <c r="B55" s="40" t="s">
        <v>40</v>
      </c>
      <c r="C55" s="41"/>
      <c r="D55" s="41">
        <v>20248.78</v>
      </c>
      <c r="E55" s="42" t="s">
        <v>127</v>
      </c>
    </row>
    <row r="56" spans="1:5" x14ac:dyDescent="0.3">
      <c r="A56" s="40" t="s">
        <v>187</v>
      </c>
      <c r="B56" s="40" t="s">
        <v>41</v>
      </c>
      <c r="C56" s="41"/>
      <c r="D56" s="41">
        <v>4753.24</v>
      </c>
      <c r="E56" s="42" t="s">
        <v>127</v>
      </c>
    </row>
    <row r="57" spans="1:5" x14ac:dyDescent="0.3">
      <c r="A57" s="40" t="s">
        <v>188</v>
      </c>
      <c r="B57" s="40" t="s">
        <v>42</v>
      </c>
      <c r="C57" s="41"/>
      <c r="D57" s="41">
        <v>14704.91</v>
      </c>
      <c r="E57" s="42" t="s">
        <v>127</v>
      </c>
    </row>
    <row r="58" spans="1:5" x14ac:dyDescent="0.3">
      <c r="A58" s="40" t="s">
        <v>189</v>
      </c>
      <c r="B58" s="40" t="s">
        <v>43</v>
      </c>
      <c r="C58" s="41"/>
      <c r="D58" s="41">
        <v>757.13</v>
      </c>
      <c r="E58" s="42" t="s">
        <v>127</v>
      </c>
    </row>
    <row r="59" spans="1:5" x14ac:dyDescent="0.3">
      <c r="A59" s="40" t="s">
        <v>260</v>
      </c>
      <c r="B59" s="40" t="s">
        <v>261</v>
      </c>
      <c r="C59" s="41"/>
      <c r="D59" s="41">
        <v>33.5</v>
      </c>
      <c r="E59" s="42" t="s">
        <v>127</v>
      </c>
    </row>
    <row r="60" spans="1:5" x14ac:dyDescent="0.3">
      <c r="A60" s="40" t="s">
        <v>190</v>
      </c>
      <c r="B60" s="40" t="s">
        <v>44</v>
      </c>
      <c r="C60" s="41"/>
      <c r="D60" s="41">
        <v>29884.32</v>
      </c>
      <c r="E60" s="42" t="s">
        <v>127</v>
      </c>
    </row>
    <row r="61" spans="1:5" x14ac:dyDescent="0.3">
      <c r="A61" s="40" t="s">
        <v>191</v>
      </c>
      <c r="B61" s="40" t="s">
        <v>45</v>
      </c>
      <c r="C61" s="41"/>
      <c r="D61" s="41">
        <v>6207.57</v>
      </c>
      <c r="E61" s="42" t="s">
        <v>127</v>
      </c>
    </row>
    <row r="62" spans="1:5" x14ac:dyDescent="0.3">
      <c r="A62" s="40" t="s">
        <v>192</v>
      </c>
      <c r="B62" s="40" t="s">
        <v>46</v>
      </c>
      <c r="C62" s="41"/>
      <c r="D62" s="41">
        <v>246.42</v>
      </c>
      <c r="E62" s="42" t="s">
        <v>127</v>
      </c>
    </row>
    <row r="63" spans="1:5" x14ac:dyDescent="0.3">
      <c r="A63" s="40" t="s">
        <v>193</v>
      </c>
      <c r="B63" s="40" t="s">
        <v>47</v>
      </c>
      <c r="C63" s="41"/>
      <c r="D63" s="41">
        <v>22439</v>
      </c>
      <c r="E63" s="42" t="s">
        <v>127</v>
      </c>
    </row>
    <row r="64" spans="1:5" x14ac:dyDescent="0.3">
      <c r="A64" s="40" t="s">
        <v>194</v>
      </c>
      <c r="B64" s="40" t="s">
        <v>48</v>
      </c>
      <c r="C64" s="41"/>
      <c r="D64" s="41">
        <v>872.08</v>
      </c>
      <c r="E64" s="42" t="s">
        <v>127</v>
      </c>
    </row>
    <row r="65" spans="1:5" x14ac:dyDescent="0.3">
      <c r="A65" s="40" t="s">
        <v>196</v>
      </c>
      <c r="B65" s="40" t="s">
        <v>197</v>
      </c>
      <c r="C65" s="41"/>
      <c r="D65" s="41">
        <v>119.25</v>
      </c>
      <c r="E65" s="42" t="s">
        <v>127</v>
      </c>
    </row>
    <row r="66" spans="1:5" x14ac:dyDescent="0.3">
      <c r="A66" s="40" t="s">
        <v>198</v>
      </c>
      <c r="B66" s="40" t="s">
        <v>50</v>
      </c>
      <c r="C66" s="41"/>
      <c r="D66" s="41">
        <v>29590.51</v>
      </c>
      <c r="E66" s="42" t="s">
        <v>127</v>
      </c>
    </row>
    <row r="67" spans="1:5" x14ac:dyDescent="0.3">
      <c r="A67" s="40" t="s">
        <v>199</v>
      </c>
      <c r="B67" s="40" t="s">
        <v>51</v>
      </c>
      <c r="C67" s="41"/>
      <c r="D67" s="41">
        <v>3009.06</v>
      </c>
      <c r="E67" s="42" t="s">
        <v>127</v>
      </c>
    </row>
    <row r="68" spans="1:5" x14ac:dyDescent="0.3">
      <c r="A68" s="40" t="s">
        <v>200</v>
      </c>
      <c r="B68" s="40" t="s">
        <v>52</v>
      </c>
      <c r="C68" s="41"/>
      <c r="D68" s="41">
        <v>5421.71</v>
      </c>
      <c r="E68" s="42" t="s">
        <v>127</v>
      </c>
    </row>
    <row r="69" spans="1:5" x14ac:dyDescent="0.3">
      <c r="A69" s="40" t="s">
        <v>201</v>
      </c>
      <c r="B69" s="40" t="s">
        <v>53</v>
      </c>
      <c r="C69" s="41"/>
      <c r="D69" s="41">
        <v>1480</v>
      </c>
      <c r="E69" s="42" t="s">
        <v>127</v>
      </c>
    </row>
    <row r="70" spans="1:5" x14ac:dyDescent="0.3">
      <c r="A70" s="40" t="s">
        <v>202</v>
      </c>
      <c r="B70" s="40" t="s">
        <v>54</v>
      </c>
      <c r="C70" s="41"/>
      <c r="D70" s="41">
        <v>15029.15</v>
      </c>
      <c r="E70" s="42" t="s">
        <v>127</v>
      </c>
    </row>
    <row r="71" spans="1:5" x14ac:dyDescent="0.3">
      <c r="A71" s="40" t="s">
        <v>203</v>
      </c>
      <c r="B71" s="40" t="s">
        <v>204</v>
      </c>
      <c r="C71" s="41"/>
      <c r="D71" s="41">
        <v>1566.16</v>
      </c>
      <c r="E71" s="42" t="s">
        <v>127</v>
      </c>
    </row>
    <row r="72" spans="1:5" x14ac:dyDescent="0.3">
      <c r="A72" s="40" t="s">
        <v>206</v>
      </c>
      <c r="B72" s="40" t="s">
        <v>56</v>
      </c>
      <c r="C72" s="41"/>
      <c r="D72" s="41">
        <v>2614.04</v>
      </c>
      <c r="E72" s="42" t="s">
        <v>127</v>
      </c>
    </row>
    <row r="73" spans="1:5" x14ac:dyDescent="0.3">
      <c r="A73" s="40" t="s">
        <v>207</v>
      </c>
      <c r="B73" s="40" t="s">
        <v>57</v>
      </c>
      <c r="C73" s="41"/>
      <c r="D73" s="41">
        <v>470.39</v>
      </c>
      <c r="E73" s="42" t="s">
        <v>127</v>
      </c>
    </row>
    <row r="74" spans="1:5" x14ac:dyDescent="0.3">
      <c r="A74" s="40" t="s">
        <v>208</v>
      </c>
      <c r="B74" s="40" t="s">
        <v>58</v>
      </c>
      <c r="C74" s="41"/>
      <c r="D74" s="41">
        <v>968.68</v>
      </c>
      <c r="E74" s="42" t="s">
        <v>127</v>
      </c>
    </row>
    <row r="75" spans="1:5" x14ac:dyDescent="0.3">
      <c r="A75" s="40" t="s">
        <v>211</v>
      </c>
      <c r="B75" s="40" t="s">
        <v>128</v>
      </c>
      <c r="C75" s="41"/>
      <c r="D75" s="41">
        <v>35</v>
      </c>
      <c r="E75" s="42" t="s">
        <v>127</v>
      </c>
    </row>
    <row r="76" spans="1:5" x14ac:dyDescent="0.3">
      <c r="A76" s="40" t="s">
        <v>212</v>
      </c>
      <c r="B76" s="40" t="s">
        <v>59</v>
      </c>
      <c r="C76" s="41"/>
      <c r="D76" s="41">
        <v>63.72</v>
      </c>
      <c r="E76" s="42" t="s">
        <v>127</v>
      </c>
    </row>
    <row r="77" spans="1:5" x14ac:dyDescent="0.3">
      <c r="A77" s="40" t="s">
        <v>213</v>
      </c>
      <c r="B77" s="40" t="s">
        <v>58</v>
      </c>
      <c r="C77" s="41"/>
      <c r="D77" s="41">
        <v>869.96</v>
      </c>
      <c r="E77" s="42" t="s">
        <v>127</v>
      </c>
    </row>
    <row r="78" spans="1:5" x14ac:dyDescent="0.3">
      <c r="A78" s="40" t="s">
        <v>214</v>
      </c>
      <c r="B78" s="40" t="s">
        <v>60</v>
      </c>
      <c r="C78" s="41">
        <v>503.39</v>
      </c>
      <c r="D78" s="41">
        <v>503.39</v>
      </c>
      <c r="E78" s="42">
        <f t="shared" ref="E78:E122" si="1">D78/C78*100</f>
        <v>100</v>
      </c>
    </row>
    <row r="79" spans="1:5" x14ac:dyDescent="0.3">
      <c r="A79" s="40" t="s">
        <v>215</v>
      </c>
      <c r="B79" s="40" t="s">
        <v>61</v>
      </c>
      <c r="C79" s="41"/>
      <c r="D79" s="41">
        <v>503.39</v>
      </c>
      <c r="E79" s="42" t="s">
        <v>127</v>
      </c>
    </row>
    <row r="80" spans="1:5" x14ac:dyDescent="0.3">
      <c r="A80" s="40" t="s">
        <v>216</v>
      </c>
      <c r="B80" s="40" t="s">
        <v>62</v>
      </c>
      <c r="C80" s="41"/>
      <c r="D80" s="41">
        <v>503.39</v>
      </c>
      <c r="E80" s="42" t="s">
        <v>127</v>
      </c>
    </row>
    <row r="81" spans="1:8" x14ac:dyDescent="0.3">
      <c r="A81" s="40" t="s">
        <v>84</v>
      </c>
      <c r="B81" s="40" t="s">
        <v>85</v>
      </c>
      <c r="C81" s="41">
        <v>1159845.6399999999</v>
      </c>
      <c r="D81" s="41">
        <v>1159178.3999999999</v>
      </c>
      <c r="E81" s="42">
        <f t="shared" si="1"/>
        <v>99.942471655107497</v>
      </c>
    </row>
    <row r="82" spans="1:8" x14ac:dyDescent="0.3">
      <c r="A82" s="40" t="s">
        <v>86</v>
      </c>
      <c r="B82" s="40" t="s">
        <v>87</v>
      </c>
      <c r="C82" s="41">
        <v>1159144.8999999999</v>
      </c>
      <c r="D82" s="41">
        <v>1159178.3999999999</v>
      </c>
      <c r="E82" s="42">
        <f t="shared" si="1"/>
        <v>100.00289006145823</v>
      </c>
    </row>
    <row r="83" spans="1:8" x14ac:dyDescent="0.3">
      <c r="A83" s="40" t="s">
        <v>177</v>
      </c>
      <c r="B83" s="40" t="s">
        <v>32</v>
      </c>
      <c r="C83" s="41">
        <v>1159144.8999999999</v>
      </c>
      <c r="D83" s="41">
        <v>1159178.3999999999</v>
      </c>
      <c r="E83" s="42">
        <f t="shared" si="1"/>
        <v>100.00289006145823</v>
      </c>
    </row>
    <row r="84" spans="1:8" x14ac:dyDescent="0.3">
      <c r="A84" s="40" t="s">
        <v>178</v>
      </c>
      <c r="B84" s="40" t="s">
        <v>33</v>
      </c>
      <c r="C84" s="41">
        <v>1152684.56</v>
      </c>
      <c r="D84" s="41">
        <v>1152684.56</v>
      </c>
      <c r="E84" s="42">
        <f t="shared" si="1"/>
        <v>100</v>
      </c>
      <c r="H84" s="90"/>
    </row>
    <row r="85" spans="1:8" x14ac:dyDescent="0.3">
      <c r="A85" s="40" t="s">
        <v>179</v>
      </c>
      <c r="B85" s="40" t="s">
        <v>34</v>
      </c>
      <c r="C85" s="41"/>
      <c r="D85" s="41">
        <v>955982.96</v>
      </c>
      <c r="E85" s="42" t="s">
        <v>127</v>
      </c>
    </row>
    <row r="86" spans="1:8" x14ac:dyDescent="0.3">
      <c r="A86" s="40" t="s">
        <v>180</v>
      </c>
      <c r="B86" s="40" t="s">
        <v>35</v>
      </c>
      <c r="C86" s="41"/>
      <c r="D86" s="41">
        <v>955982.96</v>
      </c>
      <c r="E86" s="42" t="s">
        <v>127</v>
      </c>
    </row>
    <row r="87" spans="1:8" x14ac:dyDescent="0.3">
      <c r="A87" s="40" t="s">
        <v>181</v>
      </c>
      <c r="B87" s="40" t="s">
        <v>36</v>
      </c>
      <c r="C87" s="41"/>
      <c r="D87" s="41">
        <v>38964.239999999998</v>
      </c>
      <c r="E87" s="42" t="s">
        <v>127</v>
      </c>
    </row>
    <row r="88" spans="1:8" x14ac:dyDescent="0.3">
      <c r="A88" s="40" t="s">
        <v>182</v>
      </c>
      <c r="B88" s="40" t="s">
        <v>36</v>
      </c>
      <c r="C88" s="41"/>
      <c r="D88" s="41">
        <v>38964.239999999998</v>
      </c>
      <c r="E88" s="42" t="s">
        <v>127</v>
      </c>
    </row>
    <row r="89" spans="1:8" x14ac:dyDescent="0.3">
      <c r="A89" s="40" t="s">
        <v>183</v>
      </c>
      <c r="B89" s="40" t="s">
        <v>37</v>
      </c>
      <c r="C89" s="41"/>
      <c r="D89" s="41">
        <v>157737.35999999999</v>
      </c>
      <c r="E89" s="42" t="s">
        <v>127</v>
      </c>
    </row>
    <row r="90" spans="1:8" x14ac:dyDescent="0.3">
      <c r="A90" s="40" t="s">
        <v>184</v>
      </c>
      <c r="B90" s="40" t="s">
        <v>38</v>
      </c>
      <c r="C90" s="41"/>
      <c r="D90" s="41">
        <v>157737.35999999999</v>
      </c>
      <c r="E90" s="42" t="s">
        <v>127</v>
      </c>
    </row>
    <row r="91" spans="1:8" x14ac:dyDescent="0.3">
      <c r="A91" s="40" t="s">
        <v>185</v>
      </c>
      <c r="B91" s="40" t="s">
        <v>39</v>
      </c>
      <c r="C91" s="41">
        <v>6460.34</v>
      </c>
      <c r="D91" s="41">
        <v>6493.84</v>
      </c>
      <c r="E91" s="42">
        <f t="shared" si="1"/>
        <v>100.51854855936375</v>
      </c>
    </row>
    <row r="92" spans="1:8" x14ac:dyDescent="0.3">
      <c r="A92" s="40" t="s">
        <v>186</v>
      </c>
      <c r="B92" s="40" t="s">
        <v>40</v>
      </c>
      <c r="C92" s="41"/>
      <c r="D92" s="41">
        <v>636.5</v>
      </c>
      <c r="E92" s="42" t="s">
        <v>127</v>
      </c>
    </row>
    <row r="93" spans="1:8" x14ac:dyDescent="0.3">
      <c r="A93" s="40" t="s">
        <v>187</v>
      </c>
      <c r="B93" s="40" t="s">
        <v>41</v>
      </c>
      <c r="C93" s="41"/>
      <c r="D93" s="41">
        <v>636.5</v>
      </c>
      <c r="E93" s="42" t="s">
        <v>127</v>
      </c>
    </row>
    <row r="94" spans="1:8" x14ac:dyDescent="0.3">
      <c r="A94" s="40" t="s">
        <v>190</v>
      </c>
      <c r="B94" s="40" t="s">
        <v>44</v>
      </c>
      <c r="C94" s="41"/>
      <c r="D94" s="41">
        <v>1239.68</v>
      </c>
      <c r="E94" s="42" t="s">
        <v>127</v>
      </c>
    </row>
    <row r="95" spans="1:8" x14ac:dyDescent="0.3">
      <c r="A95" s="40" t="s">
        <v>191</v>
      </c>
      <c r="B95" s="40" t="s">
        <v>45</v>
      </c>
      <c r="C95" s="41"/>
      <c r="D95" s="41">
        <v>1239.68</v>
      </c>
      <c r="E95" s="42" t="s">
        <v>127</v>
      </c>
    </row>
    <row r="96" spans="1:8" x14ac:dyDescent="0.3">
      <c r="A96" s="40" t="s">
        <v>198</v>
      </c>
      <c r="B96" s="40" t="s">
        <v>50</v>
      </c>
      <c r="C96" s="41"/>
      <c r="D96" s="41">
        <v>4457.66</v>
      </c>
      <c r="E96" s="42" t="s">
        <v>127</v>
      </c>
    </row>
    <row r="97" spans="1:5" x14ac:dyDescent="0.3">
      <c r="A97" s="40" t="s">
        <v>205</v>
      </c>
      <c r="B97" s="40" t="s">
        <v>55</v>
      </c>
      <c r="C97" s="41"/>
      <c r="D97" s="41">
        <v>4457.66</v>
      </c>
      <c r="E97" s="42" t="s">
        <v>127</v>
      </c>
    </row>
    <row r="98" spans="1:5" x14ac:dyDescent="0.3">
      <c r="A98" s="40" t="s">
        <v>208</v>
      </c>
      <c r="B98" s="40" t="s">
        <v>58</v>
      </c>
      <c r="C98" s="41"/>
      <c r="D98" s="41">
        <v>160</v>
      </c>
      <c r="E98" s="42" t="s">
        <v>127</v>
      </c>
    </row>
    <row r="99" spans="1:5" x14ac:dyDescent="0.3">
      <c r="A99" s="40" t="s">
        <v>213</v>
      </c>
      <c r="B99" s="40" t="s">
        <v>58</v>
      </c>
      <c r="C99" s="41"/>
      <c r="D99" s="41">
        <v>160</v>
      </c>
      <c r="E99" s="42" t="s">
        <v>127</v>
      </c>
    </row>
    <row r="100" spans="1:5" x14ac:dyDescent="0.3">
      <c r="A100" s="40" t="s">
        <v>214</v>
      </c>
      <c r="B100" s="40" t="s">
        <v>60</v>
      </c>
      <c r="C100" s="41">
        <v>0</v>
      </c>
      <c r="D100" s="41"/>
      <c r="E100" s="42" t="s">
        <v>127</v>
      </c>
    </row>
    <row r="101" spans="1:5" x14ac:dyDescent="0.3">
      <c r="A101" s="40" t="s">
        <v>94</v>
      </c>
      <c r="B101" s="40" t="s">
        <v>95</v>
      </c>
      <c r="C101" s="41">
        <v>700.74</v>
      </c>
      <c r="D101" s="41"/>
      <c r="E101" s="42" t="s">
        <v>127</v>
      </c>
    </row>
    <row r="102" spans="1:5" x14ac:dyDescent="0.3">
      <c r="A102" s="40" t="s">
        <v>177</v>
      </c>
      <c r="B102" s="40" t="s">
        <v>32</v>
      </c>
      <c r="C102" s="41">
        <v>700.74</v>
      </c>
      <c r="D102" s="41"/>
      <c r="E102" s="42" t="s">
        <v>127</v>
      </c>
    </row>
    <row r="103" spans="1:5" x14ac:dyDescent="0.3">
      <c r="A103" s="40" t="s">
        <v>178</v>
      </c>
      <c r="B103" s="40" t="s">
        <v>33</v>
      </c>
      <c r="C103" s="41">
        <v>700.74</v>
      </c>
      <c r="D103" s="41"/>
      <c r="E103" s="42" t="s">
        <v>127</v>
      </c>
    </row>
    <row r="104" spans="1:5" x14ac:dyDescent="0.3">
      <c r="A104" s="40" t="s">
        <v>88</v>
      </c>
      <c r="B104" s="40" t="s">
        <v>89</v>
      </c>
      <c r="C104" s="41">
        <v>6375.74</v>
      </c>
      <c r="D104" s="41">
        <v>6375.74</v>
      </c>
      <c r="E104" s="42">
        <f t="shared" si="1"/>
        <v>100</v>
      </c>
    </row>
    <row r="105" spans="1:5" x14ac:dyDescent="0.3">
      <c r="A105" s="40" t="s">
        <v>90</v>
      </c>
      <c r="B105" s="40" t="s">
        <v>91</v>
      </c>
      <c r="C105" s="41">
        <v>6375.74</v>
      </c>
      <c r="D105" s="41">
        <v>6375.74</v>
      </c>
      <c r="E105" s="42">
        <f t="shared" si="1"/>
        <v>100</v>
      </c>
    </row>
    <row r="106" spans="1:5" x14ac:dyDescent="0.3">
      <c r="A106" s="40" t="s">
        <v>177</v>
      </c>
      <c r="B106" s="40" t="s">
        <v>32</v>
      </c>
      <c r="C106" s="41">
        <v>6375.74</v>
      </c>
      <c r="D106" s="41">
        <v>6375.74</v>
      </c>
      <c r="E106" s="42">
        <f t="shared" si="1"/>
        <v>100</v>
      </c>
    </row>
    <row r="107" spans="1:5" x14ac:dyDescent="0.3">
      <c r="A107" s="40" t="s">
        <v>185</v>
      </c>
      <c r="B107" s="40" t="s">
        <v>39</v>
      </c>
      <c r="C107" s="41">
        <v>6375.74</v>
      </c>
      <c r="D107" s="41">
        <v>6375.74</v>
      </c>
      <c r="E107" s="42">
        <f t="shared" si="1"/>
        <v>100</v>
      </c>
    </row>
    <row r="108" spans="1:5" x14ac:dyDescent="0.3">
      <c r="A108" s="40" t="s">
        <v>186</v>
      </c>
      <c r="B108" s="40" t="s">
        <v>40</v>
      </c>
      <c r="C108" s="41"/>
      <c r="D108" s="41">
        <v>160</v>
      </c>
      <c r="E108" s="42" t="s">
        <v>127</v>
      </c>
    </row>
    <row r="109" spans="1:5" x14ac:dyDescent="0.3">
      <c r="A109" s="40" t="s">
        <v>187</v>
      </c>
      <c r="B109" s="40" t="s">
        <v>41</v>
      </c>
      <c r="C109" s="41"/>
      <c r="D109" s="41">
        <v>160</v>
      </c>
      <c r="E109" s="42" t="s">
        <v>127</v>
      </c>
    </row>
    <row r="110" spans="1:5" x14ac:dyDescent="0.3">
      <c r="A110" s="40" t="s">
        <v>198</v>
      </c>
      <c r="B110" s="40" t="s">
        <v>50</v>
      </c>
      <c r="C110" s="41"/>
      <c r="D110" s="41">
        <v>2000.34</v>
      </c>
      <c r="E110" s="42" t="s">
        <v>127</v>
      </c>
    </row>
    <row r="111" spans="1:5" x14ac:dyDescent="0.3">
      <c r="A111" s="40" t="s">
        <v>199</v>
      </c>
      <c r="B111" s="40" t="s">
        <v>51</v>
      </c>
      <c r="C111" s="41"/>
      <c r="D111" s="41">
        <v>880</v>
      </c>
      <c r="E111" s="42" t="s">
        <v>127</v>
      </c>
    </row>
    <row r="112" spans="1:5" x14ac:dyDescent="0.3">
      <c r="A112" s="40" t="s">
        <v>205</v>
      </c>
      <c r="B112" s="40" t="s">
        <v>55</v>
      </c>
      <c r="C112" s="41"/>
      <c r="D112" s="41">
        <v>985.45</v>
      </c>
      <c r="E112" s="42" t="s">
        <v>127</v>
      </c>
    </row>
    <row r="113" spans="1:5" x14ac:dyDescent="0.3">
      <c r="A113" s="40" t="s">
        <v>207</v>
      </c>
      <c r="B113" s="40" t="s">
        <v>57</v>
      </c>
      <c r="C113" s="41"/>
      <c r="D113" s="41">
        <v>134.88999999999999</v>
      </c>
      <c r="E113" s="42" t="s">
        <v>127</v>
      </c>
    </row>
    <row r="114" spans="1:5" x14ac:dyDescent="0.3">
      <c r="A114" s="40" t="s">
        <v>208</v>
      </c>
      <c r="B114" s="40" t="s">
        <v>58</v>
      </c>
      <c r="C114" s="41"/>
      <c r="D114" s="41">
        <v>4215.3999999999996</v>
      </c>
      <c r="E114" s="42" t="s">
        <v>127</v>
      </c>
    </row>
    <row r="115" spans="1:5" x14ac:dyDescent="0.3">
      <c r="A115" s="40" t="s">
        <v>213</v>
      </c>
      <c r="B115" s="40" t="s">
        <v>58</v>
      </c>
      <c r="C115" s="41"/>
      <c r="D115" s="41">
        <v>4215.3999999999996</v>
      </c>
      <c r="E115" s="42" t="s">
        <v>127</v>
      </c>
    </row>
    <row r="116" spans="1:5" x14ac:dyDescent="0.3">
      <c r="A116" s="40" t="s">
        <v>214</v>
      </c>
      <c r="B116" s="40" t="s">
        <v>60</v>
      </c>
      <c r="C116" s="41">
        <v>20</v>
      </c>
      <c r="D116" s="41"/>
      <c r="E116" s="42" t="s">
        <v>127</v>
      </c>
    </row>
    <row r="117" spans="1:5" x14ac:dyDescent="0.3">
      <c r="A117" s="40" t="s">
        <v>103</v>
      </c>
      <c r="B117" s="40" t="s">
        <v>104</v>
      </c>
      <c r="C117" s="41">
        <v>20488.64</v>
      </c>
      <c r="D117" s="41">
        <v>22733.18</v>
      </c>
      <c r="E117" s="42">
        <f t="shared" si="1"/>
        <v>110.95504630858856</v>
      </c>
    </row>
    <row r="118" spans="1:5" x14ac:dyDescent="0.3">
      <c r="A118" s="40" t="s">
        <v>105</v>
      </c>
      <c r="B118" s="40" t="s">
        <v>106</v>
      </c>
      <c r="C118" s="41">
        <v>20488.64</v>
      </c>
      <c r="D118" s="41">
        <v>22733.18</v>
      </c>
      <c r="E118" s="42">
        <f t="shared" si="1"/>
        <v>110.95504630858856</v>
      </c>
    </row>
    <row r="119" spans="1:5" x14ac:dyDescent="0.3">
      <c r="A119" s="40" t="s">
        <v>70</v>
      </c>
      <c r="B119" s="40" t="s">
        <v>71</v>
      </c>
      <c r="C119" s="41">
        <v>4300</v>
      </c>
      <c r="D119" s="41">
        <v>3922.07</v>
      </c>
      <c r="E119" s="42">
        <f t="shared" si="1"/>
        <v>91.210930232558141</v>
      </c>
    </row>
    <row r="120" spans="1:5" x14ac:dyDescent="0.3">
      <c r="A120" s="40" t="s">
        <v>72</v>
      </c>
      <c r="B120" s="40" t="s">
        <v>73</v>
      </c>
      <c r="C120" s="41">
        <v>4300</v>
      </c>
      <c r="D120" s="41">
        <v>3922.07</v>
      </c>
      <c r="E120" s="42">
        <f t="shared" si="1"/>
        <v>91.210930232558141</v>
      </c>
    </row>
    <row r="121" spans="1:5" x14ac:dyDescent="0.3">
      <c r="A121" s="40" t="s">
        <v>177</v>
      </c>
      <c r="B121" s="40" t="s">
        <v>32</v>
      </c>
      <c r="C121" s="41">
        <v>4300</v>
      </c>
      <c r="D121" s="41">
        <v>3922.07</v>
      </c>
      <c r="E121" s="42">
        <f t="shared" si="1"/>
        <v>91.210930232558141</v>
      </c>
    </row>
    <row r="122" spans="1:5" x14ac:dyDescent="0.3">
      <c r="A122" s="40" t="s">
        <v>178</v>
      </c>
      <c r="B122" s="40" t="s">
        <v>33</v>
      </c>
      <c r="C122" s="41">
        <v>1420</v>
      </c>
      <c r="D122" s="41">
        <v>994.61</v>
      </c>
      <c r="E122" s="42">
        <f t="shared" si="1"/>
        <v>70.042957746478876</v>
      </c>
    </row>
    <row r="123" spans="1:5" x14ac:dyDescent="0.3">
      <c r="A123" s="40" t="s">
        <v>179</v>
      </c>
      <c r="B123" s="40" t="s">
        <v>34</v>
      </c>
      <c r="C123" s="41"/>
      <c r="D123" s="41">
        <v>853.74</v>
      </c>
      <c r="E123" s="42" t="s">
        <v>127</v>
      </c>
    </row>
    <row r="124" spans="1:5" x14ac:dyDescent="0.3">
      <c r="A124" s="40" t="s">
        <v>180</v>
      </c>
      <c r="B124" s="40" t="s">
        <v>35</v>
      </c>
      <c r="C124" s="41"/>
      <c r="D124" s="41">
        <v>853.74</v>
      </c>
      <c r="E124" s="42" t="s">
        <v>127</v>
      </c>
    </row>
    <row r="125" spans="1:5" x14ac:dyDescent="0.3">
      <c r="A125" s="40" t="s">
        <v>183</v>
      </c>
      <c r="B125" s="40" t="s">
        <v>37</v>
      </c>
      <c r="C125" s="41"/>
      <c r="D125" s="41">
        <v>140.87</v>
      </c>
      <c r="E125" s="42" t="s">
        <v>127</v>
      </c>
    </row>
    <row r="126" spans="1:5" x14ac:dyDescent="0.3">
      <c r="A126" s="40" t="s">
        <v>184</v>
      </c>
      <c r="B126" s="40" t="s">
        <v>38</v>
      </c>
      <c r="C126" s="41"/>
      <c r="D126" s="41">
        <v>140.87</v>
      </c>
      <c r="E126" s="42" t="s">
        <v>127</v>
      </c>
    </row>
    <row r="127" spans="1:5" x14ac:dyDescent="0.3">
      <c r="A127" s="40" t="s">
        <v>185</v>
      </c>
      <c r="B127" s="40" t="s">
        <v>39</v>
      </c>
      <c r="C127" s="41">
        <v>2880</v>
      </c>
      <c r="D127" s="41">
        <v>2927.46</v>
      </c>
      <c r="E127" s="42">
        <f t="shared" ref="E127:E167" si="2">D127/C127*100</f>
        <v>101.64791666666666</v>
      </c>
    </row>
    <row r="128" spans="1:5" x14ac:dyDescent="0.3">
      <c r="A128" s="40" t="s">
        <v>190</v>
      </c>
      <c r="B128" s="40" t="s">
        <v>44</v>
      </c>
      <c r="C128" s="41"/>
      <c r="D128" s="41">
        <v>727.46</v>
      </c>
      <c r="E128" s="42" t="s">
        <v>127</v>
      </c>
    </row>
    <row r="129" spans="1:5" x14ac:dyDescent="0.3">
      <c r="A129" s="40" t="s">
        <v>191</v>
      </c>
      <c r="B129" s="40" t="s">
        <v>45</v>
      </c>
      <c r="C129" s="41"/>
      <c r="D129" s="41">
        <v>40.86</v>
      </c>
      <c r="E129" s="42" t="s">
        <v>127</v>
      </c>
    </row>
    <row r="130" spans="1:5" x14ac:dyDescent="0.3">
      <c r="A130" s="40" t="s">
        <v>192</v>
      </c>
      <c r="B130" s="40" t="s">
        <v>46</v>
      </c>
      <c r="C130" s="41"/>
      <c r="D130" s="41">
        <v>686.6</v>
      </c>
      <c r="E130" s="42" t="s">
        <v>127</v>
      </c>
    </row>
    <row r="131" spans="1:5" x14ac:dyDescent="0.3">
      <c r="A131" s="40" t="s">
        <v>198</v>
      </c>
      <c r="B131" s="40" t="s">
        <v>50</v>
      </c>
      <c r="C131" s="41"/>
      <c r="D131" s="41">
        <v>2000</v>
      </c>
      <c r="E131" s="42" t="s">
        <v>127</v>
      </c>
    </row>
    <row r="132" spans="1:5" x14ac:dyDescent="0.3">
      <c r="A132" s="40" t="s">
        <v>205</v>
      </c>
      <c r="B132" s="40" t="s">
        <v>55</v>
      </c>
      <c r="C132" s="41"/>
      <c r="D132" s="41">
        <v>800</v>
      </c>
      <c r="E132" s="42" t="s">
        <v>127</v>
      </c>
    </row>
    <row r="133" spans="1:5" x14ac:dyDescent="0.3">
      <c r="A133" s="40" t="s">
        <v>207</v>
      </c>
      <c r="B133" s="40" t="s">
        <v>57</v>
      </c>
      <c r="C133" s="41"/>
      <c r="D133" s="41">
        <v>1200</v>
      </c>
      <c r="E133" s="42" t="s">
        <v>127</v>
      </c>
    </row>
    <row r="134" spans="1:5" x14ac:dyDescent="0.3">
      <c r="A134" s="40" t="s">
        <v>208</v>
      </c>
      <c r="B134" s="40" t="s">
        <v>58</v>
      </c>
      <c r="C134" s="41"/>
      <c r="D134" s="41">
        <v>200</v>
      </c>
      <c r="E134" s="42" t="s">
        <v>127</v>
      </c>
    </row>
    <row r="135" spans="1:5" x14ac:dyDescent="0.3">
      <c r="A135" s="40" t="s">
        <v>213</v>
      </c>
      <c r="B135" s="40" t="s">
        <v>58</v>
      </c>
      <c r="C135" s="41"/>
      <c r="D135" s="41">
        <v>200</v>
      </c>
      <c r="E135" s="42" t="s">
        <v>127</v>
      </c>
    </row>
    <row r="136" spans="1:5" x14ac:dyDescent="0.3">
      <c r="A136" s="40" t="s">
        <v>74</v>
      </c>
      <c r="B136" s="40" t="s">
        <v>75</v>
      </c>
      <c r="C136" s="41">
        <v>102.44</v>
      </c>
      <c r="D136" s="41"/>
      <c r="E136" s="42" t="s">
        <v>127</v>
      </c>
    </row>
    <row r="137" spans="1:5" x14ac:dyDescent="0.3">
      <c r="A137" s="40" t="s">
        <v>76</v>
      </c>
      <c r="B137" s="40" t="s">
        <v>77</v>
      </c>
      <c r="C137" s="41">
        <v>102.44</v>
      </c>
      <c r="D137" s="41"/>
      <c r="E137" s="42" t="s">
        <v>127</v>
      </c>
    </row>
    <row r="138" spans="1:5" x14ac:dyDescent="0.3">
      <c r="A138" s="40" t="s">
        <v>177</v>
      </c>
      <c r="B138" s="40" t="s">
        <v>32</v>
      </c>
      <c r="C138" s="41">
        <v>102.44</v>
      </c>
      <c r="D138" s="41"/>
      <c r="E138" s="42" t="s">
        <v>127</v>
      </c>
    </row>
    <row r="139" spans="1:5" x14ac:dyDescent="0.3">
      <c r="A139" s="40" t="s">
        <v>185</v>
      </c>
      <c r="B139" s="40" t="s">
        <v>39</v>
      </c>
      <c r="C139" s="41">
        <v>102.44</v>
      </c>
      <c r="D139" s="41"/>
      <c r="E139" s="42" t="s">
        <v>127</v>
      </c>
    </row>
    <row r="140" spans="1:5" x14ac:dyDescent="0.3">
      <c r="A140" s="40" t="s">
        <v>84</v>
      </c>
      <c r="B140" s="40" t="s">
        <v>85</v>
      </c>
      <c r="C140" s="41">
        <v>8</v>
      </c>
      <c r="D140" s="41">
        <v>8</v>
      </c>
      <c r="E140" s="42">
        <f t="shared" si="2"/>
        <v>100</v>
      </c>
    </row>
    <row r="141" spans="1:5" x14ac:dyDescent="0.3">
      <c r="A141" s="40" t="s">
        <v>86</v>
      </c>
      <c r="B141" s="40" t="s">
        <v>87</v>
      </c>
      <c r="C141" s="41">
        <v>8</v>
      </c>
      <c r="D141" s="41">
        <v>8</v>
      </c>
      <c r="E141" s="42">
        <f t="shared" si="2"/>
        <v>100</v>
      </c>
    </row>
    <row r="142" spans="1:5" x14ac:dyDescent="0.3">
      <c r="A142" s="40" t="s">
        <v>177</v>
      </c>
      <c r="B142" s="40" t="s">
        <v>32</v>
      </c>
      <c r="C142" s="41">
        <v>8</v>
      </c>
      <c r="D142" s="41">
        <v>8</v>
      </c>
      <c r="E142" s="42">
        <f t="shared" si="2"/>
        <v>100</v>
      </c>
    </row>
    <row r="143" spans="1:5" x14ac:dyDescent="0.3">
      <c r="A143" s="40" t="s">
        <v>185</v>
      </c>
      <c r="B143" s="40" t="s">
        <v>39</v>
      </c>
      <c r="C143" s="41">
        <v>8</v>
      </c>
      <c r="D143" s="41">
        <v>8</v>
      </c>
      <c r="E143" s="42">
        <f t="shared" si="2"/>
        <v>100</v>
      </c>
    </row>
    <row r="144" spans="1:5" x14ac:dyDescent="0.3">
      <c r="A144" s="40" t="s">
        <v>198</v>
      </c>
      <c r="B144" s="40" t="s">
        <v>50</v>
      </c>
      <c r="C144" s="41"/>
      <c r="D144" s="41">
        <v>8</v>
      </c>
      <c r="E144" s="42" t="s">
        <v>127</v>
      </c>
    </row>
    <row r="145" spans="1:5" x14ac:dyDescent="0.3">
      <c r="A145" s="40" t="s">
        <v>199</v>
      </c>
      <c r="B145" s="40" t="s">
        <v>51</v>
      </c>
      <c r="C145" s="41"/>
      <c r="D145" s="41"/>
      <c r="E145" s="42" t="s">
        <v>127</v>
      </c>
    </row>
    <row r="146" spans="1:5" x14ac:dyDescent="0.3">
      <c r="A146" s="40" t="s">
        <v>205</v>
      </c>
      <c r="B146" s="40" t="s">
        <v>55</v>
      </c>
      <c r="C146" s="41"/>
      <c r="D146" s="41"/>
      <c r="E146" s="42" t="s">
        <v>127</v>
      </c>
    </row>
    <row r="147" spans="1:5" x14ac:dyDescent="0.3">
      <c r="A147" s="40" t="s">
        <v>207</v>
      </c>
      <c r="B147" s="40" t="s">
        <v>57</v>
      </c>
      <c r="C147" s="41"/>
      <c r="D147" s="41">
        <v>8</v>
      </c>
      <c r="E147" s="42" t="s">
        <v>127</v>
      </c>
    </row>
    <row r="148" spans="1:5" x14ac:dyDescent="0.3">
      <c r="A148" s="40" t="s">
        <v>88</v>
      </c>
      <c r="B148" s="40" t="s">
        <v>89</v>
      </c>
      <c r="C148" s="41">
        <v>16180.64</v>
      </c>
      <c r="D148" s="41">
        <v>18803.11</v>
      </c>
      <c r="E148" s="42">
        <f t="shared" si="2"/>
        <v>116.20745532933185</v>
      </c>
    </row>
    <row r="149" spans="1:5" x14ac:dyDescent="0.3">
      <c r="A149" s="40" t="s">
        <v>90</v>
      </c>
      <c r="B149" s="40" t="s">
        <v>91</v>
      </c>
      <c r="C149" s="41">
        <v>16180.64</v>
      </c>
      <c r="D149" s="41">
        <v>18803.11</v>
      </c>
      <c r="E149" s="42">
        <f t="shared" si="2"/>
        <v>116.20745532933185</v>
      </c>
    </row>
    <row r="150" spans="1:5" x14ac:dyDescent="0.3">
      <c r="A150" s="40" t="s">
        <v>177</v>
      </c>
      <c r="B150" s="40" t="s">
        <v>32</v>
      </c>
      <c r="C150" s="41">
        <v>16180.64</v>
      </c>
      <c r="D150" s="41">
        <v>18803.11</v>
      </c>
      <c r="E150" s="42">
        <f t="shared" si="2"/>
        <v>116.20745532933185</v>
      </c>
    </row>
    <row r="151" spans="1:5" x14ac:dyDescent="0.3">
      <c r="A151" s="40" t="s">
        <v>185</v>
      </c>
      <c r="B151" s="40" t="s">
        <v>39</v>
      </c>
      <c r="C151" s="41">
        <v>16180.64</v>
      </c>
      <c r="D151" s="41">
        <v>18803.11</v>
      </c>
      <c r="E151" s="42">
        <f t="shared" si="2"/>
        <v>116.20745532933185</v>
      </c>
    </row>
    <row r="152" spans="1:5" x14ac:dyDescent="0.3">
      <c r="A152" s="40" t="s">
        <v>186</v>
      </c>
      <c r="B152" s="40" t="s">
        <v>40</v>
      </c>
      <c r="C152" s="41"/>
      <c r="D152" s="41">
        <v>8798.11</v>
      </c>
      <c r="E152" s="42" t="s">
        <v>127</v>
      </c>
    </row>
    <row r="153" spans="1:5" x14ac:dyDescent="0.3">
      <c r="A153" s="40" t="s">
        <v>187</v>
      </c>
      <c r="B153" s="40" t="s">
        <v>41</v>
      </c>
      <c r="C153" s="41"/>
      <c r="D153" s="41">
        <v>8798.11</v>
      </c>
      <c r="E153" s="42" t="s">
        <v>127</v>
      </c>
    </row>
    <row r="154" spans="1:5" x14ac:dyDescent="0.3">
      <c r="A154" s="40" t="s">
        <v>198</v>
      </c>
      <c r="B154" s="40" t="s">
        <v>50</v>
      </c>
      <c r="C154" s="41"/>
      <c r="D154" s="41">
        <v>10005</v>
      </c>
      <c r="E154" s="42" t="s">
        <v>127</v>
      </c>
    </row>
    <row r="155" spans="1:5" x14ac:dyDescent="0.3">
      <c r="A155" s="40" t="s">
        <v>199</v>
      </c>
      <c r="B155" s="40" t="s">
        <v>51</v>
      </c>
      <c r="C155" s="41"/>
      <c r="D155" s="41">
        <v>10005</v>
      </c>
      <c r="E155" s="42" t="s">
        <v>127</v>
      </c>
    </row>
    <row r="156" spans="1:5" x14ac:dyDescent="0.3">
      <c r="A156" s="40" t="s">
        <v>108</v>
      </c>
      <c r="B156" s="40" t="s">
        <v>109</v>
      </c>
      <c r="C156" s="41">
        <v>30654.5</v>
      </c>
      <c r="D156" s="41">
        <v>29964.5</v>
      </c>
      <c r="E156" s="42">
        <f t="shared" si="2"/>
        <v>97.749106982661601</v>
      </c>
    </row>
    <row r="157" spans="1:5" x14ac:dyDescent="0.3">
      <c r="A157" s="40" t="s">
        <v>125</v>
      </c>
      <c r="B157" s="40" t="s">
        <v>126</v>
      </c>
      <c r="C157" s="41">
        <v>30654.5</v>
      </c>
      <c r="D157" s="41">
        <v>29964.5</v>
      </c>
      <c r="E157" s="42">
        <f t="shared" si="2"/>
        <v>97.749106982661601</v>
      </c>
    </row>
    <row r="158" spans="1:5" x14ac:dyDescent="0.3">
      <c r="A158" s="40" t="s">
        <v>78</v>
      </c>
      <c r="B158" s="40" t="s">
        <v>79</v>
      </c>
      <c r="C158" s="41">
        <v>26692.5</v>
      </c>
      <c r="D158" s="41">
        <v>26692.5</v>
      </c>
      <c r="E158" s="42">
        <f t="shared" si="2"/>
        <v>100</v>
      </c>
    </row>
    <row r="159" spans="1:5" x14ac:dyDescent="0.3">
      <c r="A159" s="40" t="s">
        <v>82</v>
      </c>
      <c r="B159" s="40" t="s">
        <v>83</v>
      </c>
      <c r="C159" s="41">
        <v>26692.5</v>
      </c>
      <c r="D159" s="41">
        <v>26692.5</v>
      </c>
      <c r="E159" s="42">
        <f t="shared" si="2"/>
        <v>100</v>
      </c>
    </row>
    <row r="160" spans="1:5" x14ac:dyDescent="0.3">
      <c r="A160" s="40" t="s">
        <v>225</v>
      </c>
      <c r="B160" s="40" t="s">
        <v>64</v>
      </c>
      <c r="C160" s="41">
        <v>26692.5</v>
      </c>
      <c r="D160" s="41">
        <v>26692.5</v>
      </c>
      <c r="E160" s="42">
        <f t="shared" si="2"/>
        <v>100</v>
      </c>
    </row>
    <row r="161" spans="1:5" x14ac:dyDescent="0.3">
      <c r="A161" s="40" t="s">
        <v>226</v>
      </c>
      <c r="B161" s="40" t="s">
        <v>65</v>
      </c>
      <c r="C161" s="41">
        <v>26692.5</v>
      </c>
      <c r="D161" s="41">
        <v>26692.5</v>
      </c>
      <c r="E161" s="42">
        <f t="shared" si="2"/>
        <v>100</v>
      </c>
    </row>
    <row r="162" spans="1:5" x14ac:dyDescent="0.3">
      <c r="A162" s="40" t="s">
        <v>227</v>
      </c>
      <c r="B162" s="40" t="s">
        <v>66</v>
      </c>
      <c r="C162" s="41"/>
      <c r="D162" s="41">
        <v>26692.5</v>
      </c>
      <c r="E162" s="42" t="s">
        <v>127</v>
      </c>
    </row>
    <row r="163" spans="1:5" x14ac:dyDescent="0.3">
      <c r="A163" s="40" t="s">
        <v>230</v>
      </c>
      <c r="B163" s="40" t="s">
        <v>231</v>
      </c>
      <c r="C163" s="41"/>
      <c r="D163" s="41">
        <v>26692.5</v>
      </c>
      <c r="E163" s="42" t="s">
        <v>127</v>
      </c>
    </row>
    <row r="164" spans="1:5" x14ac:dyDescent="0.3">
      <c r="A164" s="40" t="s">
        <v>84</v>
      </c>
      <c r="B164" s="40" t="s">
        <v>85</v>
      </c>
      <c r="C164" s="41">
        <v>3272</v>
      </c>
      <c r="D164" s="41">
        <v>3272</v>
      </c>
      <c r="E164" s="42">
        <f t="shared" si="2"/>
        <v>100</v>
      </c>
    </row>
    <row r="165" spans="1:5" x14ac:dyDescent="0.3">
      <c r="A165" s="40" t="s">
        <v>86</v>
      </c>
      <c r="B165" s="40" t="s">
        <v>87</v>
      </c>
      <c r="C165" s="41">
        <v>3272</v>
      </c>
      <c r="D165" s="41">
        <v>3272</v>
      </c>
      <c r="E165" s="42">
        <f t="shared" si="2"/>
        <v>100</v>
      </c>
    </row>
    <row r="166" spans="1:5" x14ac:dyDescent="0.3">
      <c r="A166" s="40" t="s">
        <v>225</v>
      </c>
      <c r="B166" s="40" t="s">
        <v>64</v>
      </c>
      <c r="C166" s="41">
        <v>3272</v>
      </c>
      <c r="D166" s="41">
        <v>3272</v>
      </c>
      <c r="E166" s="42">
        <f t="shared" si="2"/>
        <v>100</v>
      </c>
    </row>
    <row r="167" spans="1:5" x14ac:dyDescent="0.3">
      <c r="A167" s="40" t="s">
        <v>226</v>
      </c>
      <c r="B167" s="40" t="s">
        <v>65</v>
      </c>
      <c r="C167" s="41">
        <v>3272</v>
      </c>
      <c r="D167" s="41">
        <v>3272</v>
      </c>
      <c r="E167" s="42">
        <f t="shared" si="2"/>
        <v>100</v>
      </c>
    </row>
    <row r="168" spans="1:5" x14ac:dyDescent="0.3">
      <c r="A168" s="40" t="s">
        <v>227</v>
      </c>
      <c r="B168" s="40" t="s">
        <v>66</v>
      </c>
      <c r="C168" s="41"/>
      <c r="D168" s="41">
        <v>2832</v>
      </c>
      <c r="E168" s="42" t="s">
        <v>127</v>
      </c>
    </row>
    <row r="169" spans="1:5" x14ac:dyDescent="0.3">
      <c r="A169" s="40" t="s">
        <v>228</v>
      </c>
      <c r="B169" s="40" t="s">
        <v>229</v>
      </c>
      <c r="C169" s="41"/>
      <c r="D169" s="41">
        <v>2832</v>
      </c>
      <c r="E169" s="42" t="s">
        <v>127</v>
      </c>
    </row>
    <row r="170" spans="1:5" x14ac:dyDescent="0.3">
      <c r="A170" s="40" t="s">
        <v>232</v>
      </c>
      <c r="B170" s="40" t="s">
        <v>67</v>
      </c>
      <c r="C170" s="41"/>
      <c r="D170" s="41">
        <v>440</v>
      </c>
      <c r="E170" s="42" t="s">
        <v>127</v>
      </c>
    </row>
    <row r="171" spans="1:5" x14ac:dyDescent="0.3">
      <c r="A171" s="40" t="s">
        <v>233</v>
      </c>
      <c r="B171" s="40" t="s">
        <v>68</v>
      </c>
      <c r="C171" s="41"/>
      <c r="D171" s="41">
        <v>440</v>
      </c>
      <c r="E171" s="42" t="s">
        <v>127</v>
      </c>
    </row>
    <row r="172" spans="1:5" x14ac:dyDescent="0.3">
      <c r="A172" s="40" t="s">
        <v>88</v>
      </c>
      <c r="B172" s="40" t="s">
        <v>89</v>
      </c>
      <c r="C172" s="41">
        <v>690</v>
      </c>
      <c r="D172" s="41"/>
      <c r="E172" s="42" t="s">
        <v>127</v>
      </c>
    </row>
    <row r="173" spans="1:5" x14ac:dyDescent="0.3">
      <c r="A173" s="40" t="s">
        <v>90</v>
      </c>
      <c r="B173" s="40" t="s">
        <v>91</v>
      </c>
      <c r="C173" s="41">
        <v>690</v>
      </c>
      <c r="D173" s="41"/>
      <c r="E173" s="42" t="s">
        <v>127</v>
      </c>
    </row>
    <row r="174" spans="1:5" x14ac:dyDescent="0.3">
      <c r="A174" s="40" t="s">
        <v>225</v>
      </c>
      <c r="B174" s="40" t="s">
        <v>64</v>
      </c>
      <c r="C174" s="41">
        <v>690</v>
      </c>
      <c r="D174" s="41"/>
      <c r="E174" s="42" t="s">
        <v>127</v>
      </c>
    </row>
    <row r="175" spans="1:5" x14ac:dyDescent="0.3">
      <c r="A175" s="40" t="s">
        <v>226</v>
      </c>
      <c r="B175" s="40" t="s">
        <v>65</v>
      </c>
      <c r="C175" s="41">
        <v>690</v>
      </c>
      <c r="D175" s="41"/>
      <c r="E175" s="42" t="s">
        <v>127</v>
      </c>
    </row>
    <row r="177" spans="3:4" x14ac:dyDescent="0.3">
      <c r="C177" s="90"/>
      <c r="D177" s="90"/>
    </row>
  </sheetData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 OPĆEG DIJELA</vt:lpstr>
      <vt:lpstr>Ekon_klas</vt:lpstr>
      <vt:lpstr>Izvori_financ</vt:lpstr>
      <vt:lpstr>Funkc_klas</vt:lpstr>
      <vt:lpstr>Račun_fin_prema_EK</vt:lpstr>
      <vt:lpstr>Račun_fin_prema_IF</vt:lpstr>
      <vt:lpstr>Programska_klas</vt:lpstr>
      <vt:lpstr>Ekon_klas!Ispis_naslova</vt:lpstr>
      <vt:lpstr>Izvori_financ!Ispis_naslova</vt:lpstr>
      <vt:lpstr>Programska_klas!Ispis_naslova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Racunovodstvo</cp:lastModifiedBy>
  <cp:lastPrinted>2025-03-26T07:21:53Z</cp:lastPrinted>
  <dcterms:created xsi:type="dcterms:W3CDTF">2022-07-19T20:33:42Z</dcterms:created>
  <dcterms:modified xsi:type="dcterms:W3CDTF">2025-03-26T17:14:01Z</dcterms:modified>
</cp:coreProperties>
</file>